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8_{AAD0701B-D669-44CF-9488-269EA8D6F957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B &amp; B Regione" sheetId="1" r:id="rId1"/>
  </sheets>
  <definedNames>
    <definedName name="_xlnm.Print_Titles" localSheetId="0">'B &amp; B Regione'!$1:$9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F32" i="1"/>
  <c r="G32" i="1"/>
  <c r="L32" i="1"/>
  <c r="M32" i="1"/>
  <c r="V32" i="1" s="1"/>
  <c r="N32" i="1"/>
  <c r="O32" i="1"/>
  <c r="P32" i="1"/>
  <c r="Q32" i="1"/>
  <c r="R32" i="1"/>
  <c r="T32" i="1"/>
  <c r="U32" i="1"/>
  <c r="X32" i="1" s="1"/>
  <c r="E33" i="1"/>
  <c r="F33" i="1"/>
  <c r="G33" i="1"/>
  <c r="L33" i="1"/>
  <c r="R33" i="1" s="1"/>
  <c r="M33" i="1"/>
  <c r="Z33" i="1" s="1"/>
  <c r="N33" i="1"/>
  <c r="O33" i="1"/>
  <c r="P33" i="1"/>
  <c r="Q33" i="1"/>
  <c r="T33" i="1"/>
  <c r="U33" i="1"/>
  <c r="U31" i="1"/>
  <c r="T31" i="1"/>
  <c r="Q31" i="1"/>
  <c r="P31" i="1"/>
  <c r="O31" i="1"/>
  <c r="N31" i="1"/>
  <c r="M31" i="1"/>
  <c r="L31" i="1"/>
  <c r="U30" i="1"/>
  <c r="T30" i="1"/>
  <c r="Q30" i="1"/>
  <c r="P30" i="1"/>
  <c r="O30" i="1"/>
  <c r="N30" i="1"/>
  <c r="M30" i="1"/>
  <c r="L30" i="1"/>
  <c r="U29" i="1"/>
  <c r="X29" i="1" s="1"/>
  <c r="T29" i="1"/>
  <c r="Q29" i="1"/>
  <c r="P29" i="1"/>
  <c r="O29" i="1"/>
  <c r="N29" i="1"/>
  <c r="M29" i="1"/>
  <c r="L29" i="1"/>
  <c r="U28" i="1"/>
  <c r="X28" i="1" s="1"/>
  <c r="T28" i="1"/>
  <c r="Q28" i="1"/>
  <c r="P28" i="1"/>
  <c r="O28" i="1"/>
  <c r="N28" i="1"/>
  <c r="M28" i="1"/>
  <c r="L28" i="1"/>
  <c r="U27" i="1"/>
  <c r="T27" i="1"/>
  <c r="Q27" i="1"/>
  <c r="P27" i="1"/>
  <c r="O27" i="1"/>
  <c r="N27" i="1"/>
  <c r="M27" i="1"/>
  <c r="L27" i="1"/>
  <c r="U26" i="1"/>
  <c r="X26" i="1" s="1"/>
  <c r="T26" i="1"/>
  <c r="Q26" i="1"/>
  <c r="P26" i="1"/>
  <c r="O26" i="1"/>
  <c r="N26" i="1"/>
  <c r="M26" i="1"/>
  <c r="L26" i="1"/>
  <c r="U25" i="1"/>
  <c r="T25" i="1"/>
  <c r="Q25" i="1"/>
  <c r="P25" i="1"/>
  <c r="O25" i="1"/>
  <c r="N25" i="1"/>
  <c r="M25" i="1"/>
  <c r="L25" i="1"/>
  <c r="U24" i="1"/>
  <c r="T24" i="1"/>
  <c r="Q24" i="1"/>
  <c r="P24" i="1"/>
  <c r="O24" i="1"/>
  <c r="N24" i="1"/>
  <c r="M24" i="1"/>
  <c r="Z24" i="1" s="1"/>
  <c r="L24" i="1"/>
  <c r="R24" i="1" s="1"/>
  <c r="Z23" i="1"/>
  <c r="U23" i="1"/>
  <c r="T23" i="1"/>
  <c r="Q23" i="1"/>
  <c r="P23" i="1"/>
  <c r="O23" i="1"/>
  <c r="N23" i="1"/>
  <c r="M23" i="1"/>
  <c r="L23" i="1"/>
  <c r="U22" i="1"/>
  <c r="T22" i="1"/>
  <c r="Q22" i="1"/>
  <c r="P22" i="1"/>
  <c r="O22" i="1"/>
  <c r="N22" i="1"/>
  <c r="M22" i="1"/>
  <c r="Z22" i="1" s="1"/>
  <c r="L22" i="1"/>
  <c r="U21" i="1"/>
  <c r="X21" i="1" s="1"/>
  <c r="T21" i="1"/>
  <c r="Q21" i="1"/>
  <c r="P21" i="1"/>
  <c r="O21" i="1"/>
  <c r="N21" i="1"/>
  <c r="M21" i="1"/>
  <c r="L21" i="1"/>
  <c r="R21" i="1" s="1"/>
  <c r="U20" i="1"/>
  <c r="X20" i="1" s="1"/>
  <c r="T20" i="1"/>
  <c r="R20" i="1"/>
  <c r="Q20" i="1"/>
  <c r="P20" i="1"/>
  <c r="O20" i="1"/>
  <c r="N20" i="1"/>
  <c r="M20" i="1"/>
  <c r="L20" i="1"/>
  <c r="U19" i="1"/>
  <c r="T19" i="1"/>
  <c r="W19" i="1" s="1"/>
  <c r="Q19" i="1"/>
  <c r="P19" i="1"/>
  <c r="O19" i="1"/>
  <c r="N19" i="1"/>
  <c r="M19" i="1"/>
  <c r="Z19" i="1" s="1"/>
  <c r="L19" i="1"/>
  <c r="U18" i="1"/>
  <c r="T18" i="1"/>
  <c r="Q18" i="1"/>
  <c r="P18" i="1"/>
  <c r="O18" i="1"/>
  <c r="N18" i="1"/>
  <c r="M18" i="1"/>
  <c r="Z18" i="1" s="1"/>
  <c r="L18" i="1"/>
  <c r="R18" i="1" s="1"/>
  <c r="U17" i="1"/>
  <c r="X17" i="1" s="1"/>
  <c r="T17" i="1"/>
  <c r="Q17" i="1"/>
  <c r="P17" i="1"/>
  <c r="O17" i="1"/>
  <c r="N17" i="1"/>
  <c r="M17" i="1"/>
  <c r="S17" i="1" s="1"/>
  <c r="L17" i="1"/>
  <c r="U16" i="1"/>
  <c r="X16" i="1" s="1"/>
  <c r="T16" i="1"/>
  <c r="Q16" i="1"/>
  <c r="P16" i="1"/>
  <c r="O16" i="1"/>
  <c r="N16" i="1"/>
  <c r="M16" i="1"/>
  <c r="L16" i="1"/>
  <c r="U15" i="1"/>
  <c r="T15" i="1"/>
  <c r="Q15" i="1"/>
  <c r="P15" i="1"/>
  <c r="O15" i="1"/>
  <c r="N15" i="1"/>
  <c r="M15" i="1"/>
  <c r="Z15" i="1" s="1"/>
  <c r="L15" i="1"/>
  <c r="R15" i="1" s="1"/>
  <c r="U14" i="1"/>
  <c r="T14" i="1"/>
  <c r="Q14" i="1"/>
  <c r="P14" i="1"/>
  <c r="O14" i="1"/>
  <c r="N14" i="1"/>
  <c r="M14" i="1"/>
  <c r="Z14" i="1" s="1"/>
  <c r="L14" i="1"/>
  <c r="U13" i="1"/>
  <c r="X13" i="1" s="1"/>
  <c r="T13" i="1"/>
  <c r="Q13" i="1"/>
  <c r="P13" i="1"/>
  <c r="O13" i="1"/>
  <c r="N13" i="1"/>
  <c r="M13" i="1"/>
  <c r="L13" i="1"/>
  <c r="R13" i="1" s="1"/>
  <c r="U12" i="1"/>
  <c r="X12" i="1" s="1"/>
  <c r="T12" i="1"/>
  <c r="Q12" i="1"/>
  <c r="P12" i="1"/>
  <c r="O12" i="1"/>
  <c r="N12" i="1"/>
  <c r="M12" i="1"/>
  <c r="L12" i="1"/>
  <c r="U11" i="1"/>
  <c r="T11" i="1"/>
  <c r="W11" i="1" s="1"/>
  <c r="Q11" i="1"/>
  <c r="P11" i="1"/>
  <c r="O11" i="1"/>
  <c r="N11" i="1"/>
  <c r="M11" i="1"/>
  <c r="Z11" i="1" s="1"/>
  <c r="L11" i="1"/>
  <c r="R12" i="1" s="1"/>
  <c r="Z10" i="1"/>
  <c r="U10" i="1"/>
  <c r="T10" i="1"/>
  <c r="M10" i="1"/>
  <c r="L10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X33" i="1" l="1"/>
  <c r="W33" i="1"/>
  <c r="V33" i="1"/>
  <c r="Y33" i="1" s="1"/>
  <c r="S33" i="1"/>
  <c r="W32" i="1"/>
  <c r="S32" i="1"/>
  <c r="Z32" i="1"/>
  <c r="AA32" i="1" s="1"/>
  <c r="X30" i="1"/>
  <c r="R16" i="1"/>
  <c r="X18" i="1"/>
  <c r="S20" i="1"/>
  <c r="R23" i="1"/>
  <c r="S12" i="1"/>
  <c r="W31" i="1"/>
  <c r="R28" i="1"/>
  <c r="X11" i="1"/>
  <c r="R17" i="1"/>
  <c r="X19" i="1"/>
  <c r="R11" i="1"/>
  <c r="S13" i="1"/>
  <c r="X14" i="1"/>
  <c r="W15" i="1"/>
  <c r="S16" i="1"/>
  <c r="R19" i="1"/>
  <c r="S21" i="1"/>
  <c r="X22" i="1"/>
  <c r="W23" i="1"/>
  <c r="X25" i="1"/>
  <c r="W27" i="1"/>
  <c r="R14" i="1"/>
  <c r="X15" i="1"/>
  <c r="W18" i="1"/>
  <c r="R22" i="1"/>
  <c r="X24" i="1"/>
  <c r="R26" i="1"/>
  <c r="X27" i="1"/>
  <c r="W29" i="1"/>
  <c r="W14" i="1"/>
  <c r="W22" i="1"/>
  <c r="W25" i="1"/>
  <c r="R30" i="1"/>
  <c r="X31" i="1"/>
  <c r="V21" i="1"/>
  <c r="AA11" i="1"/>
  <c r="W12" i="1"/>
  <c r="S14" i="1"/>
  <c r="V14" i="1"/>
  <c r="AA15" i="1"/>
  <c r="W16" i="1"/>
  <c r="S18" i="1"/>
  <c r="V18" i="1"/>
  <c r="AA19" i="1"/>
  <c r="W20" i="1"/>
  <c r="S22" i="1"/>
  <c r="V22" i="1"/>
  <c r="Y22" i="1" s="1"/>
  <c r="AA23" i="1"/>
  <c r="W24" i="1"/>
  <c r="AA24" i="1"/>
  <c r="S26" i="1"/>
  <c r="Z26" i="1"/>
  <c r="V26" i="1"/>
  <c r="S28" i="1"/>
  <c r="V28" i="1"/>
  <c r="Z28" i="1"/>
  <c r="S30" i="1"/>
  <c r="Z30" i="1"/>
  <c r="V30" i="1"/>
  <c r="S11" i="1"/>
  <c r="V11" i="1"/>
  <c r="Z12" i="1"/>
  <c r="AA12" i="1" s="1"/>
  <c r="W13" i="1"/>
  <c r="S15" i="1"/>
  <c r="V15" i="1"/>
  <c r="Y15" i="1" s="1"/>
  <c r="Z16" i="1"/>
  <c r="AA16" i="1" s="1"/>
  <c r="W17" i="1"/>
  <c r="S19" i="1"/>
  <c r="V19" i="1"/>
  <c r="Y19" i="1" s="1"/>
  <c r="Z20" i="1"/>
  <c r="AA20" i="1" s="1"/>
  <c r="W21" i="1"/>
  <c r="S23" i="1"/>
  <c r="V23" i="1"/>
  <c r="R25" i="1"/>
  <c r="W26" i="1"/>
  <c r="R27" i="1"/>
  <c r="W28" i="1"/>
  <c r="R29" i="1"/>
  <c r="W30" i="1"/>
  <c r="R31" i="1"/>
  <c r="V13" i="1"/>
  <c r="V17" i="1"/>
  <c r="V10" i="1"/>
  <c r="V12" i="1"/>
  <c r="Z13" i="1"/>
  <c r="AA14" i="1" s="1"/>
  <c r="V16" i="1"/>
  <c r="Z17" i="1"/>
  <c r="V20" i="1"/>
  <c r="Z21" i="1"/>
  <c r="AA22" i="1" s="1"/>
  <c r="X23" i="1"/>
  <c r="S24" i="1"/>
  <c r="V24" i="1"/>
  <c r="S25" i="1"/>
  <c r="Z25" i="1"/>
  <c r="AA25" i="1" s="1"/>
  <c r="V25" i="1"/>
  <c r="S27" i="1"/>
  <c r="Z27" i="1"/>
  <c r="V27" i="1"/>
  <c r="S29" i="1"/>
  <c r="V29" i="1"/>
  <c r="Z29" i="1"/>
  <c r="S31" i="1"/>
  <c r="Z31" i="1"/>
  <c r="V31" i="1"/>
  <c r="Y32" i="1" s="1"/>
  <c r="AA33" i="1" l="1"/>
  <c r="Y31" i="1"/>
  <c r="Y29" i="1"/>
  <c r="Y23" i="1"/>
  <c r="AA31" i="1"/>
  <c r="Y25" i="1"/>
  <c r="Y13" i="1"/>
  <c r="AA28" i="1"/>
  <c r="AA17" i="1"/>
  <c r="AA13" i="1"/>
  <c r="Y11" i="1"/>
  <c r="Y26" i="1"/>
  <c r="Y27" i="1"/>
  <c r="Y16" i="1"/>
  <c r="AA26" i="1"/>
  <c r="AA29" i="1"/>
  <c r="AA27" i="1"/>
  <c r="AA21" i="1"/>
  <c r="Y17" i="1"/>
  <c r="Y30" i="1"/>
  <c r="Y28" i="1"/>
  <c r="Y18" i="1"/>
  <c r="Y14" i="1"/>
  <c r="Y21" i="1"/>
  <c r="Y24" i="1"/>
  <c r="Y20" i="1"/>
  <c r="Y12" i="1"/>
  <c r="AA30" i="1"/>
  <c r="AA18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<sst xmlns="http://schemas.openxmlformats.org/spreadsheetml/2006/main" count="68" uniqueCount="55">
  <si>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</si>
  <si>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</si>
  <si>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</si>
  <si>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</si>
  <si>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</si>
  <si>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</si>
  <si>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</si>
  <si>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</si>
  <si>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</si>
  <si>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</si>
  <si>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</si>
  <si>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</si>
  <si>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</si>
  <si>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</si>
  <si>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BED &amp; BREAKFAST</t>
  </si>
  <si>
    <t>2006</t>
  </si>
  <si>
    <t>2007</t>
  </si>
  <si>
    <t>2008</t>
  </si>
  <si>
    <t>2009</t>
  </si>
  <si>
    <t>2010</t>
  </si>
  <si>
    <t>IUM - Indice di Utilizzo Medio</t>
  </si>
  <si>
    <t>(giorni)</t>
  </si>
  <si>
    <t>TREND ANNUALE E ANALISI DELLA RICETTIVITA'   E  DEL   MOVIMENTO   TURISTICO</t>
  </si>
  <si>
    <t>2011</t>
  </si>
  <si>
    <t>2012</t>
  </si>
  <si>
    <t>Intera Regione</t>
  </si>
  <si>
    <t>ANNO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</si>
  <si>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</si>
  <si>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PERMANENZA MEDIA</t>
  </si>
  <si>
    <r>
      <t>VARIAZIONI %</t>
    </r>
    <r>
      <rPr>
        <sz val="8"/>
        <rFont val="Verdana"/>
        <family val="2"/>
      </rPr>
      <t xml:space="preserve"> </t>
    </r>
  </si>
  <si>
    <t>VARIAZIONI %</t>
  </si>
  <si>
    <t>(%)</t>
  </si>
  <si>
    <t>Variazioni      %</t>
  </si>
  <si>
    <t>G.L. NETTE</t>
  </si>
  <si>
    <t>Arr</t>
  </si>
  <si>
    <t>Pre</t>
  </si>
  <si>
    <t>ITA</t>
  </si>
  <si>
    <t>STR</t>
  </si>
  <si>
    <t>TOT</t>
  </si>
  <si>
    <t>2013</t>
  </si>
  <si>
    <t>2014</t>
  </si>
  <si>
    <t>2015</t>
  </si>
  <si>
    <t>2016</t>
  </si>
  <si>
    <t>SERVIZIO TURISMO - STATISTICHE DEL TURISMO</t>
  </si>
  <si>
    <t>2017</t>
  </si>
  <si>
    <t>2018</t>
  </si>
  <si>
    <t>Regione Umbria</t>
  </si>
  <si>
    <t>2019</t>
  </si>
  <si>
    <t>2020</t>
  </si>
  <si>
    <t>N. Es.</t>
  </si>
  <si>
    <t>G.L.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</si>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</sst>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9"/>
      <name val="Calibri"/>
      <family val="2"/>
    </font>
    <font>
      <i/>
      <sz val="12"/>
      <name val="Verdana"/>
      <family val="2"/>
    </font>
    <font>
      <sz val="18"/>
      <name val="Verdana"/>
      <family val="2"/>
    </font>
    <font>
      <b/>
      <sz val="14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26"/>
      </patternFill>
    </fill>
    <fill>
      <patternFill patternType="gray0625">
        <bgColor indexed="27"/>
      </patternFill>
    </fill>
    <fill>
      <patternFill patternType="solid">
        <fgColor indexed="42"/>
        <bgColor indexed="64"/>
      </patternFill>
    </fill>
    <fill>
      <patternFill patternType="gray0625">
        <bgColor indexed="42"/>
      </patternFill>
    </fill>
    <fill>
      <patternFill patternType="gray0625">
        <bgColor indexed="47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/>
    <xf numFmtId="49" fontId="7" fillId="0" borderId="9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4" fontId="4" fillId="0" borderId="0" xfId="0" applyNumberFormat="1" applyFont="1"/>
    <xf numFmtId="164" fontId="4" fillId="0" borderId="10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49" fontId="7" fillId="0" borderId="27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6" fontId="4" fillId="0" borderId="14" xfId="0" applyNumberFormat="1" applyFont="1" applyBorder="1" applyAlignment="1">
      <alignment horizontal="right" vertical="center"/>
    </xf>
    <xf numFmtId="166" fontId="4" fillId="0" borderId="15" xfId="0" applyNumberFormat="1" applyFont="1" applyBorder="1" applyAlignment="1">
      <alignment horizontal="right" vertical="center"/>
    </xf>
    <xf numFmtId="166" fontId="4" fillId="0" borderId="30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166" fontId="4" fillId="0" borderId="28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33"/>
  <sheetViews>
    <sheetView tabSelected="1" workbookViewId="0">
      <selection activeCell="A4" sqref="A4:AA4"/>
    </sheetView>
  </sheetViews>
  <sheetFormatPr defaultColWidth="9.109375" defaultRowHeight="12.6" x14ac:dyDescent="0.2"/>
  <cols>
    <col min="1" max="1" width="7.109375" style="5" customWidth="1"/>
    <col min="2" max="2" width="7.109375" style="1" bestFit="1" customWidth="1"/>
    <col min="3" max="3" width="7.5546875" style="1" customWidth="1"/>
    <col min="4" max="4" width="10.44140625" style="1" customWidth="1"/>
    <col min="5" max="7" width="6.6640625" style="1" bestFit="1" customWidth="1"/>
    <col min="8" max="13" width="9" style="1" customWidth="1"/>
    <col min="14" max="19" width="6.88671875" style="1" customWidth="1"/>
    <col min="20" max="22" width="6.109375" style="1" customWidth="1"/>
    <col min="23" max="25" width="6.44140625" style="1" bestFit="1" customWidth="1"/>
    <col min="26" max="26" width="6" style="1" customWidth="1"/>
    <col min="27" max="27" width="6.88671875" style="1" customWidth="1"/>
    <col min="28" max="16384" width="9.109375" style="1"/>
  </cols>
  <sheetData>
    <row r="1" spans="1:27" ht="30" customHeight="1" x14ac:dyDescent="0.2">
      <c r="A1" s="73" t="s">
        <v>46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pans="1:27" ht="15" customHeight="1" x14ac:dyDescent="0.2">
      <c r="A2" s="74" t="s">
        <v>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ht="17.25" customHeight="1" x14ac:dyDescent="0.2">
      <c r="A3" s="75" t="s">
        <v>22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26.25" customHeight="1" x14ac:dyDescent="0.2">
      <c r="A4" s="76" t="s">
        <v>14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23.25" customHeight="1" x14ac:dyDescent="0.2">
      <c r="A5" s="69" t="s">
        <v>25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1:27" ht="18" customHeight="1" x14ac:dyDescent="0.2">
      <c r="A6" s="70" t="s">
        <v>26</v>
      </c>
      <c r="B6" s="86" t="s">
        <v>27</v>
      </c>
      <c r="C6" s="87"/>
      <c r="D6" s="87"/>
      <c r="E6" s="87"/>
      <c r="F6" s="87"/>
      <c r="G6" s="88"/>
      <c r="H6" s="95" t="s">
        <v>12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  <c r="T6" s="77" t="s">
        <v>28</v>
      </c>
      <c r="U6" s="78"/>
      <c r="V6" s="78"/>
      <c r="W6" s="78"/>
      <c r="X6" s="78"/>
      <c r="Y6" s="79"/>
      <c r="Z6" s="54" t="s">
        <v>20</v>
      </c>
      <c r="AA6" s="54"/>
    </row>
    <row r="7" spans="1:27" ht="19.5" customHeight="1" x14ac:dyDescent="0.2">
      <c r="A7" s="71"/>
      <c r="B7" s="89"/>
      <c r="C7" s="90"/>
      <c r="D7" s="90"/>
      <c r="E7" s="90"/>
      <c r="F7" s="90"/>
      <c r="G7" s="91"/>
      <c r="H7" s="57" t="s">
        <v>0</v>
      </c>
      <c r="I7" s="57"/>
      <c r="J7" s="57" t="s">
        <v>1</v>
      </c>
      <c r="K7" s="57"/>
      <c r="L7" s="57" t="s">
        <v>2</v>
      </c>
      <c r="M7" s="57"/>
      <c r="N7" s="58" t="s">
        <v>29</v>
      </c>
      <c r="O7" s="59"/>
      <c r="P7" s="59"/>
      <c r="Q7" s="59"/>
      <c r="R7" s="59"/>
      <c r="S7" s="60"/>
      <c r="T7" s="61" t="s">
        <v>21</v>
      </c>
      <c r="U7" s="61"/>
      <c r="V7" s="61"/>
      <c r="W7" s="62" t="s">
        <v>30</v>
      </c>
      <c r="X7" s="63"/>
      <c r="Y7" s="64"/>
      <c r="Z7" s="54"/>
      <c r="AA7" s="54"/>
    </row>
    <row r="8" spans="1:27" s="4" customFormat="1" ht="24" customHeight="1" x14ac:dyDescent="0.25">
      <c r="A8" s="71"/>
      <c r="B8" s="82" t="s">
        <v>5</v>
      </c>
      <c r="C8" s="84" t="s">
        <v>6</v>
      </c>
      <c r="D8" s="80" t="s">
        <v>33</v>
      </c>
      <c r="E8" s="92" t="s">
        <v>30</v>
      </c>
      <c r="F8" s="93"/>
      <c r="G8" s="94"/>
      <c r="H8" s="57"/>
      <c r="I8" s="57"/>
      <c r="J8" s="57"/>
      <c r="K8" s="57"/>
      <c r="L8" s="57"/>
      <c r="M8" s="57"/>
      <c r="N8" s="68" t="s">
        <v>7</v>
      </c>
      <c r="O8" s="68"/>
      <c r="P8" s="68" t="s">
        <v>8</v>
      </c>
      <c r="Q8" s="68"/>
      <c r="R8" s="68" t="s">
        <v>9</v>
      </c>
      <c r="S8" s="68"/>
      <c r="T8" s="61"/>
      <c r="U8" s="61"/>
      <c r="V8" s="61"/>
      <c r="W8" s="65"/>
      <c r="X8" s="66"/>
      <c r="Y8" s="67"/>
      <c r="Z8" s="55" t="s">
        <v>31</v>
      </c>
      <c r="AA8" s="98" t="s">
        <v>32</v>
      </c>
    </row>
    <row r="9" spans="1:27" s="4" customFormat="1" ht="12.75" customHeight="1" x14ac:dyDescent="0.25">
      <c r="A9" s="72"/>
      <c r="B9" s="83"/>
      <c r="C9" s="85"/>
      <c r="D9" s="81"/>
      <c r="E9" s="2" t="s">
        <v>49</v>
      </c>
      <c r="F9" s="2" t="s">
        <v>6</v>
      </c>
      <c r="G9" s="2" t="s">
        <v>50</v>
      </c>
      <c r="H9" s="3" t="s">
        <v>3</v>
      </c>
      <c r="I9" s="3" t="s">
        <v>4</v>
      </c>
      <c r="J9" s="3" t="s">
        <v>3</v>
      </c>
      <c r="K9" s="3" t="s">
        <v>4</v>
      </c>
      <c r="L9" s="3" t="s">
        <v>3</v>
      </c>
      <c r="M9" s="3" t="s">
        <v>4</v>
      </c>
      <c r="N9" s="3" t="s">
        <v>34</v>
      </c>
      <c r="O9" s="3" t="s">
        <v>35</v>
      </c>
      <c r="P9" s="3" t="s">
        <v>34</v>
      </c>
      <c r="Q9" s="3" t="s">
        <v>35</v>
      </c>
      <c r="R9" s="3" t="s">
        <v>34</v>
      </c>
      <c r="S9" s="3" t="s">
        <v>35</v>
      </c>
      <c r="T9" s="8" t="s">
        <v>36</v>
      </c>
      <c r="U9" s="8" t="s">
        <v>37</v>
      </c>
      <c r="V9" s="8" t="s">
        <v>38</v>
      </c>
      <c r="W9" s="8" t="s">
        <v>36</v>
      </c>
      <c r="X9" s="8" t="s">
        <v>37</v>
      </c>
      <c r="Y9" s="8" t="s">
        <v>38</v>
      </c>
      <c r="Z9" s="56"/>
      <c r="AA9" s="98"/>
    </row>
    <row r="10" spans="1:27" s="16" customFormat="1" ht="23.25" customHeight="1" x14ac:dyDescent="0.2">
      <c r="A10" s="26">
        <v>2001</v>
      </c>
      <c r="B10" s="9">
        <v>63</v>
      </c>
      <c r="C10" s="27">
        <v>288</v>
      </c>
      <c r="D10" s="10">
        <v>38329</v>
      </c>
      <c r="E10" s="28"/>
      <c r="F10" s="28"/>
      <c r="G10" s="28"/>
      <c r="H10" s="9">
        <v>369</v>
      </c>
      <c r="I10" s="10">
        <v>1461</v>
      </c>
      <c r="J10" s="9">
        <v>69</v>
      </c>
      <c r="K10" s="10">
        <v>458</v>
      </c>
      <c r="L10" s="29">
        <f>H10+J10</f>
        <v>438</v>
      </c>
      <c r="M10" s="10">
        <f>I10+K10</f>
        <v>1919</v>
      </c>
      <c r="N10" s="30"/>
      <c r="O10" s="31"/>
      <c r="P10" s="30"/>
      <c r="Q10" s="31"/>
      <c r="R10" s="32"/>
      <c r="S10" s="31"/>
      <c r="T10" s="33">
        <f t="shared" ref="T10:T31" si="0">I10/H10</f>
        <v>3.9593495934959351</v>
      </c>
      <c r="U10" s="34">
        <f t="shared" ref="U10:U31" si="1">K10/J10</f>
        <v>6.63768115942029</v>
      </c>
      <c r="V10" s="35">
        <f t="shared" ref="V10:V31" si="2">M10/L10</f>
        <v>4.3812785388127855</v>
      </c>
      <c r="W10" s="36"/>
      <c r="X10" s="37"/>
      <c r="Y10" s="38"/>
      <c r="Z10" s="39">
        <f t="shared" ref="Z10:Z31" si="3">(M10/D10)*100</f>
        <v>5.0066529259829373</v>
      </c>
      <c r="AA10" s="31"/>
    </row>
    <row r="11" spans="1:27" s="16" customFormat="1" ht="23.25" customHeight="1" x14ac:dyDescent="0.2">
      <c r="A11" s="6">
        <v>2002</v>
      </c>
      <c r="B11" s="11">
        <v>150</v>
      </c>
      <c r="C11" s="40">
        <v>744</v>
      </c>
      <c r="D11" s="12">
        <v>164511</v>
      </c>
      <c r="E11" s="22">
        <f t="shared" ref="E11:G26" si="4">(B11-B10)*100/B10</f>
        <v>138.0952380952381</v>
      </c>
      <c r="F11" s="22">
        <f t="shared" si="4"/>
        <v>158.33333333333334</v>
      </c>
      <c r="G11" s="22">
        <f t="shared" si="4"/>
        <v>329.20764956038511</v>
      </c>
      <c r="H11" s="11">
        <v>2440</v>
      </c>
      <c r="I11" s="12">
        <v>7233</v>
      </c>
      <c r="J11" s="11">
        <v>555</v>
      </c>
      <c r="K11" s="12">
        <v>3047</v>
      </c>
      <c r="L11" s="41">
        <f t="shared" ref="L11:M26" si="5">H11+J11</f>
        <v>2995</v>
      </c>
      <c r="M11" s="12">
        <f t="shared" si="5"/>
        <v>10280</v>
      </c>
      <c r="N11" s="42">
        <f t="shared" ref="N11:S25" si="6">(H11-H10)*100/H10</f>
        <v>561.2466124661247</v>
      </c>
      <c r="O11" s="23">
        <f t="shared" si="6"/>
        <v>395.0718685831622</v>
      </c>
      <c r="P11" s="42">
        <f t="shared" si="6"/>
        <v>704.3478260869565</v>
      </c>
      <c r="Q11" s="23">
        <f t="shared" si="6"/>
        <v>565.28384279475983</v>
      </c>
      <c r="R11" s="42">
        <f>(L11-L10)*100/L10</f>
        <v>583.78995433789953</v>
      </c>
      <c r="S11" s="23">
        <f>(M11-M10)*100/M10</f>
        <v>435.69567483064094</v>
      </c>
      <c r="T11" s="13">
        <f t="shared" si="0"/>
        <v>2.9643442622950822</v>
      </c>
      <c r="U11" s="14">
        <f t="shared" si="1"/>
        <v>5.4900900900900904</v>
      </c>
      <c r="V11" s="15">
        <f t="shared" si="2"/>
        <v>3.4323873121869783</v>
      </c>
      <c r="W11" s="43">
        <f t="shared" ref="W11:Y25" si="7">(T11-T10)*100/T10</f>
        <v>-25.13052479213653</v>
      </c>
      <c r="X11" s="44">
        <f t="shared" si="7"/>
        <v>-17.28903576065148</v>
      </c>
      <c r="Y11" s="45">
        <f t="shared" si="7"/>
        <v>-21.657861243465529</v>
      </c>
      <c r="Z11" s="46">
        <f t="shared" si="3"/>
        <v>6.2488222672040168</v>
      </c>
      <c r="AA11" s="23">
        <f t="shared" ref="AA11:AA31" si="8">(Z11-Z10)*100/Z10</f>
        <v>24.810374507380278</v>
      </c>
    </row>
    <row r="12" spans="1:27" s="16" customFormat="1" ht="23.25" customHeight="1" x14ac:dyDescent="0.2">
      <c r="A12" s="6" t="s">
        <v>10</v>
      </c>
      <c r="B12" s="11">
        <v>242</v>
      </c>
      <c r="C12" s="40">
        <v>1210</v>
      </c>
      <c r="D12" s="12">
        <v>302806</v>
      </c>
      <c r="E12" s="22">
        <f t="shared" si="4"/>
        <v>61.333333333333336</v>
      </c>
      <c r="F12" s="22">
        <f t="shared" si="4"/>
        <v>62.634408602150536</v>
      </c>
      <c r="G12" s="22">
        <f t="shared" si="4"/>
        <v>84.064287494453254</v>
      </c>
      <c r="H12" s="11">
        <v>4608</v>
      </c>
      <c r="I12" s="12">
        <v>12116</v>
      </c>
      <c r="J12" s="11">
        <v>1245</v>
      </c>
      <c r="K12" s="12">
        <v>7048</v>
      </c>
      <c r="L12" s="41">
        <f t="shared" si="5"/>
        <v>5853</v>
      </c>
      <c r="M12" s="12">
        <f t="shared" si="5"/>
        <v>19164</v>
      </c>
      <c r="N12" s="42">
        <f t="shared" si="6"/>
        <v>88.852459016393439</v>
      </c>
      <c r="O12" s="23">
        <f t="shared" si="6"/>
        <v>67.510023503387259</v>
      </c>
      <c r="P12" s="42">
        <f t="shared" si="6"/>
        <v>124.32432432432432</v>
      </c>
      <c r="Q12" s="23">
        <f t="shared" si="6"/>
        <v>131.30948473908762</v>
      </c>
      <c r="R12" s="42">
        <f t="shared" si="6"/>
        <v>95.425709515859765</v>
      </c>
      <c r="S12" s="23">
        <f t="shared" si="6"/>
        <v>86.420233463035018</v>
      </c>
      <c r="T12" s="13">
        <f t="shared" si="0"/>
        <v>2.6293402777777777</v>
      </c>
      <c r="U12" s="14">
        <f t="shared" si="1"/>
        <v>5.6610441767068274</v>
      </c>
      <c r="V12" s="15">
        <f t="shared" si="2"/>
        <v>3.2742183495643258</v>
      </c>
      <c r="W12" s="43">
        <f t="shared" si="7"/>
        <v>-11.301116026852245</v>
      </c>
      <c r="X12" s="44">
        <f t="shared" si="7"/>
        <v>3.1138666909185755</v>
      </c>
      <c r="Y12" s="45">
        <f t="shared" si="7"/>
        <v>-4.6081327145412878</v>
      </c>
      <c r="Z12" s="46">
        <f t="shared" si="3"/>
        <v>6.3288045811509681</v>
      </c>
      <c r="AA12" s="23">
        <f t="shared" si="8"/>
        <v>1.2799582149539794</v>
      </c>
    </row>
    <row r="13" spans="1:27" s="16" customFormat="1" ht="23.25" customHeight="1" x14ac:dyDescent="0.2">
      <c r="A13" s="6" t="s">
        <v>11</v>
      </c>
      <c r="B13" s="11">
        <v>304</v>
      </c>
      <c r="C13" s="40">
        <v>1483</v>
      </c>
      <c r="D13" s="12">
        <v>399742</v>
      </c>
      <c r="E13" s="22">
        <f t="shared" si="4"/>
        <v>25.619834710743802</v>
      </c>
      <c r="F13" s="22">
        <f t="shared" si="4"/>
        <v>22.561983471074381</v>
      </c>
      <c r="G13" s="22">
        <f t="shared" si="4"/>
        <v>32.012575708539458</v>
      </c>
      <c r="H13" s="11">
        <v>7201</v>
      </c>
      <c r="I13" s="12">
        <v>19753</v>
      </c>
      <c r="J13" s="11">
        <v>1786</v>
      </c>
      <c r="K13" s="12">
        <v>8621</v>
      </c>
      <c r="L13" s="41">
        <f t="shared" si="5"/>
        <v>8987</v>
      </c>
      <c r="M13" s="12">
        <f t="shared" si="5"/>
        <v>28374</v>
      </c>
      <c r="N13" s="42">
        <f t="shared" si="6"/>
        <v>56.271701388888886</v>
      </c>
      <c r="O13" s="23">
        <f t="shared" si="6"/>
        <v>63.032353912182238</v>
      </c>
      <c r="P13" s="42">
        <f t="shared" si="6"/>
        <v>43.453815261044177</v>
      </c>
      <c r="Q13" s="23">
        <f t="shared" si="6"/>
        <v>22.318388195232689</v>
      </c>
      <c r="R13" s="42">
        <f t="shared" si="6"/>
        <v>53.545190500597982</v>
      </c>
      <c r="S13" s="23">
        <f t="shared" si="6"/>
        <v>48.058860363180962</v>
      </c>
      <c r="T13" s="13">
        <f t="shared" si="0"/>
        <v>2.7430912373281489</v>
      </c>
      <c r="U13" s="14">
        <f t="shared" si="1"/>
        <v>4.826987681970885</v>
      </c>
      <c r="V13" s="15">
        <f t="shared" si="2"/>
        <v>3.1572271058195169</v>
      </c>
      <c r="W13" s="43">
        <f t="shared" si="7"/>
        <v>4.3262167514700431</v>
      </c>
      <c r="X13" s="44">
        <f t="shared" si="7"/>
        <v>-14.733262428295236</v>
      </c>
      <c r="Y13" s="45">
        <f t="shared" si="7"/>
        <v>-3.5731045170025371</v>
      </c>
      <c r="Z13" s="46">
        <f t="shared" si="3"/>
        <v>7.0980782604780082</v>
      </c>
      <c r="AA13" s="23">
        <f t="shared" si="8"/>
        <v>12.155118229091196</v>
      </c>
    </row>
    <row r="14" spans="1:27" s="16" customFormat="1" ht="23.25" customHeight="1" x14ac:dyDescent="0.2">
      <c r="A14" s="6" t="s">
        <v>13</v>
      </c>
      <c r="B14" s="11">
        <v>389</v>
      </c>
      <c r="C14" s="40">
        <v>1923</v>
      </c>
      <c r="D14" s="12">
        <v>517841</v>
      </c>
      <c r="E14" s="22">
        <f t="shared" si="4"/>
        <v>27.960526315789473</v>
      </c>
      <c r="F14" s="22">
        <f t="shared" si="4"/>
        <v>29.669588671611599</v>
      </c>
      <c r="G14" s="22">
        <f t="shared" si="4"/>
        <v>29.543805754711791</v>
      </c>
      <c r="H14" s="11">
        <v>9755</v>
      </c>
      <c r="I14" s="12">
        <v>27537</v>
      </c>
      <c r="J14" s="11">
        <v>2395</v>
      </c>
      <c r="K14" s="12">
        <v>13046</v>
      </c>
      <c r="L14" s="41">
        <f t="shared" si="5"/>
        <v>12150</v>
      </c>
      <c r="M14" s="12">
        <f t="shared" si="5"/>
        <v>40583</v>
      </c>
      <c r="N14" s="42">
        <f t="shared" si="6"/>
        <v>35.467296208859878</v>
      </c>
      <c r="O14" s="23">
        <f t="shared" si="6"/>
        <v>39.406672404191767</v>
      </c>
      <c r="P14" s="42">
        <f t="shared" si="6"/>
        <v>34.098544232922734</v>
      </c>
      <c r="Q14" s="23">
        <f t="shared" si="6"/>
        <v>51.328152186521287</v>
      </c>
      <c r="R14" s="42">
        <f t="shared" si="6"/>
        <v>35.195282074107041</v>
      </c>
      <c r="S14" s="23">
        <f t="shared" si="6"/>
        <v>43.028829209839998</v>
      </c>
      <c r="T14" s="13">
        <f t="shared" si="0"/>
        <v>2.8228600717580727</v>
      </c>
      <c r="U14" s="14">
        <f t="shared" si="1"/>
        <v>5.4471816283924843</v>
      </c>
      <c r="V14" s="15">
        <f t="shared" si="2"/>
        <v>3.340164609053498</v>
      </c>
      <c r="W14" s="43">
        <f t="shared" si="7"/>
        <v>2.9079905671537585</v>
      </c>
      <c r="X14" s="44">
        <f t="shared" si="7"/>
        <v>12.848467559551981</v>
      </c>
      <c r="Y14" s="45">
        <f t="shared" si="7"/>
        <v>5.7942459348833015</v>
      </c>
      <c r="Z14" s="46">
        <f t="shared" si="3"/>
        <v>7.8369615383872659</v>
      </c>
      <c r="AA14" s="23">
        <f t="shared" si="8"/>
        <v>10.409624278494487</v>
      </c>
    </row>
    <row r="15" spans="1:27" s="16" customFormat="1" ht="23.25" customHeight="1" x14ac:dyDescent="0.2">
      <c r="A15" s="6" t="s">
        <v>15</v>
      </c>
      <c r="B15" s="11">
        <v>471</v>
      </c>
      <c r="C15" s="40">
        <v>2312</v>
      </c>
      <c r="D15" s="12">
        <v>639847</v>
      </c>
      <c r="E15" s="22">
        <f t="shared" si="4"/>
        <v>21.079691516709513</v>
      </c>
      <c r="F15" s="22">
        <f t="shared" si="4"/>
        <v>20.228809152366093</v>
      </c>
      <c r="G15" s="22">
        <f t="shared" si="4"/>
        <v>23.560513748428573</v>
      </c>
      <c r="H15" s="11">
        <v>12932</v>
      </c>
      <c r="I15" s="12">
        <v>29129</v>
      </c>
      <c r="J15" s="11">
        <v>3279</v>
      </c>
      <c r="K15" s="12">
        <v>16784</v>
      </c>
      <c r="L15" s="41">
        <f t="shared" si="5"/>
        <v>16211</v>
      </c>
      <c r="M15" s="12">
        <f t="shared" si="5"/>
        <v>45913</v>
      </c>
      <c r="N15" s="42">
        <f t="shared" si="6"/>
        <v>32.56791389031266</v>
      </c>
      <c r="O15" s="23">
        <f t="shared" si="6"/>
        <v>5.7813124160220797</v>
      </c>
      <c r="P15" s="42">
        <f t="shared" si="6"/>
        <v>36.910229645093949</v>
      </c>
      <c r="Q15" s="23">
        <f t="shared" si="6"/>
        <v>28.652460524298636</v>
      </c>
      <c r="R15" s="42">
        <f t="shared" si="6"/>
        <v>33.4238683127572</v>
      </c>
      <c r="S15" s="23">
        <f t="shared" si="6"/>
        <v>13.133578099204101</v>
      </c>
      <c r="T15" s="13">
        <f t="shared" si="0"/>
        <v>2.252474481905351</v>
      </c>
      <c r="U15" s="14">
        <f t="shared" si="1"/>
        <v>5.1186337297956692</v>
      </c>
      <c r="V15" s="15">
        <f t="shared" si="2"/>
        <v>2.8322126950835851</v>
      </c>
      <c r="W15" s="43">
        <f t="shared" si="7"/>
        <v>-20.205946286862403</v>
      </c>
      <c r="X15" s="44">
        <f t="shared" si="7"/>
        <v>-6.031520904027075</v>
      </c>
      <c r="Y15" s="45">
        <f t="shared" si="7"/>
        <v>-15.207391653486539</v>
      </c>
      <c r="Z15" s="46">
        <f t="shared" si="3"/>
        <v>7.1756216720559767</v>
      </c>
      <c r="AA15" s="23">
        <f t="shared" si="8"/>
        <v>-8.4387279826740542</v>
      </c>
    </row>
    <row r="16" spans="1:27" s="16" customFormat="1" ht="23.25" customHeight="1" x14ac:dyDescent="0.2">
      <c r="A16" s="6" t="s">
        <v>16</v>
      </c>
      <c r="B16" s="11">
        <v>548</v>
      </c>
      <c r="C16" s="40">
        <v>2703</v>
      </c>
      <c r="D16" s="12">
        <v>754920</v>
      </c>
      <c r="E16" s="22">
        <f t="shared" si="4"/>
        <v>16.348195329087048</v>
      </c>
      <c r="F16" s="22">
        <f t="shared" si="4"/>
        <v>16.911764705882351</v>
      </c>
      <c r="G16" s="22">
        <f t="shared" si="4"/>
        <v>17.984455658930962</v>
      </c>
      <c r="H16" s="11">
        <v>15262</v>
      </c>
      <c r="I16" s="12">
        <v>37268</v>
      </c>
      <c r="J16" s="11">
        <v>3623</v>
      </c>
      <c r="K16" s="12">
        <v>17472</v>
      </c>
      <c r="L16" s="41">
        <f t="shared" si="5"/>
        <v>18885</v>
      </c>
      <c r="M16" s="12">
        <f t="shared" si="5"/>
        <v>54740</v>
      </c>
      <c r="N16" s="42">
        <f t="shared" si="6"/>
        <v>18.017321373337456</v>
      </c>
      <c r="O16" s="23">
        <f t="shared" si="6"/>
        <v>27.941226955954548</v>
      </c>
      <c r="P16" s="42">
        <f t="shared" si="6"/>
        <v>10.491003354681306</v>
      </c>
      <c r="Q16" s="23">
        <f t="shared" si="6"/>
        <v>4.0991420400381315</v>
      </c>
      <c r="R16" s="42">
        <f t="shared" si="6"/>
        <v>16.494972549503423</v>
      </c>
      <c r="S16" s="23">
        <f t="shared" si="6"/>
        <v>19.225491690806525</v>
      </c>
      <c r="T16" s="13">
        <f t="shared" si="0"/>
        <v>2.441881797929498</v>
      </c>
      <c r="U16" s="14">
        <f t="shared" si="1"/>
        <v>4.8225227711841017</v>
      </c>
      <c r="V16" s="15">
        <f t="shared" si="2"/>
        <v>2.8985967699232194</v>
      </c>
      <c r="W16" s="43">
        <f t="shared" si="7"/>
        <v>8.4088551300225483</v>
      </c>
      <c r="X16" s="44">
        <f t="shared" si="7"/>
        <v>-5.7849608751628336</v>
      </c>
      <c r="Y16" s="45">
        <f t="shared" si="7"/>
        <v>2.3438944029475555</v>
      </c>
      <c r="Z16" s="46">
        <f t="shared" si="3"/>
        <v>7.2510994542468081</v>
      </c>
      <c r="AA16" s="23">
        <f t="shared" si="8"/>
        <v>1.0518640145809885</v>
      </c>
    </row>
    <row r="17" spans="1:27" s="16" customFormat="1" ht="23.25" customHeight="1" x14ac:dyDescent="0.2">
      <c r="A17" s="6" t="s">
        <v>17</v>
      </c>
      <c r="B17" s="11">
        <v>636</v>
      </c>
      <c r="C17" s="40">
        <v>3114</v>
      </c>
      <c r="D17" s="12">
        <v>900250</v>
      </c>
      <c r="E17" s="22">
        <f t="shared" si="4"/>
        <v>16.058394160583941</v>
      </c>
      <c r="F17" s="22">
        <f t="shared" si="4"/>
        <v>15.205327413984461</v>
      </c>
      <c r="G17" s="22">
        <f t="shared" si="4"/>
        <v>19.251046468499972</v>
      </c>
      <c r="H17" s="11">
        <v>17754</v>
      </c>
      <c r="I17" s="12">
        <v>40699</v>
      </c>
      <c r="J17" s="11">
        <v>4327</v>
      </c>
      <c r="K17" s="12">
        <v>20101</v>
      </c>
      <c r="L17" s="41">
        <f t="shared" si="5"/>
        <v>22081</v>
      </c>
      <c r="M17" s="12">
        <f t="shared" si="5"/>
        <v>60800</v>
      </c>
      <c r="N17" s="42">
        <f t="shared" si="6"/>
        <v>16.328135237845629</v>
      </c>
      <c r="O17" s="23">
        <f t="shared" si="6"/>
        <v>9.2062895781904039</v>
      </c>
      <c r="P17" s="42">
        <f t="shared" si="6"/>
        <v>19.431410433342535</v>
      </c>
      <c r="Q17" s="23">
        <f t="shared" si="6"/>
        <v>15.046932234432234</v>
      </c>
      <c r="R17" s="42">
        <f t="shared" si="6"/>
        <v>16.923484246756686</v>
      </c>
      <c r="S17" s="23">
        <f t="shared" si="6"/>
        <v>11.070515162586775</v>
      </c>
      <c r="T17" s="13">
        <f t="shared" si="0"/>
        <v>2.2923848146896475</v>
      </c>
      <c r="U17" s="14">
        <f t="shared" si="1"/>
        <v>4.6454818581003003</v>
      </c>
      <c r="V17" s="15">
        <f t="shared" si="2"/>
        <v>2.753498482858566</v>
      </c>
      <c r="W17" s="43">
        <f t="shared" si="7"/>
        <v>-6.1222039234909262</v>
      </c>
      <c r="X17" s="44">
        <f t="shared" si="7"/>
        <v>-3.671126534470079</v>
      </c>
      <c r="Y17" s="45">
        <f t="shared" si="7"/>
        <v>-5.0058113832955398</v>
      </c>
      <c r="Z17" s="46">
        <f t="shared" si="3"/>
        <v>6.7536795334629263</v>
      </c>
      <c r="AA17" s="23">
        <f t="shared" si="8"/>
        <v>-6.8599241249208633</v>
      </c>
    </row>
    <row r="18" spans="1:27" s="16" customFormat="1" ht="23.25" customHeight="1" x14ac:dyDescent="0.2">
      <c r="A18" s="6" t="s">
        <v>18</v>
      </c>
      <c r="B18" s="11">
        <v>674</v>
      </c>
      <c r="C18" s="40">
        <v>3273</v>
      </c>
      <c r="D18" s="12">
        <v>940136</v>
      </c>
      <c r="E18" s="22">
        <f t="shared" si="4"/>
        <v>5.9748427672955975</v>
      </c>
      <c r="F18" s="22">
        <f t="shared" si="4"/>
        <v>5.1059730250481694</v>
      </c>
      <c r="G18" s="22">
        <f t="shared" si="4"/>
        <v>4.4305470702582612</v>
      </c>
      <c r="H18" s="11">
        <v>18220</v>
      </c>
      <c r="I18" s="12">
        <v>40477</v>
      </c>
      <c r="J18" s="11">
        <v>4762</v>
      </c>
      <c r="K18" s="12">
        <v>20996</v>
      </c>
      <c r="L18" s="41">
        <f t="shared" si="5"/>
        <v>22982</v>
      </c>
      <c r="M18" s="12">
        <f t="shared" si="5"/>
        <v>61473</v>
      </c>
      <c r="N18" s="42">
        <f t="shared" si="6"/>
        <v>2.624760617325673</v>
      </c>
      <c r="O18" s="23">
        <f t="shared" si="6"/>
        <v>-0.5454679476154205</v>
      </c>
      <c r="P18" s="42">
        <f t="shared" si="6"/>
        <v>10.0531546105847</v>
      </c>
      <c r="Q18" s="23">
        <f t="shared" si="6"/>
        <v>4.4525148002586938</v>
      </c>
      <c r="R18" s="42">
        <f t="shared" si="6"/>
        <v>4.0804311398940269</v>
      </c>
      <c r="S18" s="23">
        <f t="shared" si="6"/>
        <v>1.106907894736842</v>
      </c>
      <c r="T18" s="13">
        <f t="shared" si="0"/>
        <v>2.2215697036223929</v>
      </c>
      <c r="U18" s="14">
        <f t="shared" si="1"/>
        <v>4.4090718185636284</v>
      </c>
      <c r="V18" s="15">
        <f t="shared" si="2"/>
        <v>2.6748324775911585</v>
      </c>
      <c r="W18" s="43">
        <f t="shared" si="7"/>
        <v>-3.0891458804590721</v>
      </c>
      <c r="X18" s="44">
        <f t="shared" si="7"/>
        <v>-5.0890315958170218</v>
      </c>
      <c r="Y18" s="45">
        <f t="shared" si="7"/>
        <v>-2.8569474709039895</v>
      </c>
      <c r="Z18" s="46">
        <f t="shared" si="3"/>
        <v>6.5387348213449963</v>
      </c>
      <c r="AA18" s="23">
        <f t="shared" si="8"/>
        <v>-3.1826312020422121</v>
      </c>
    </row>
    <row r="19" spans="1:27" s="16" customFormat="1" ht="23.25" customHeight="1" x14ac:dyDescent="0.2">
      <c r="A19" s="6" t="s">
        <v>19</v>
      </c>
      <c r="B19" s="11">
        <v>697</v>
      </c>
      <c r="C19" s="40">
        <v>3394</v>
      </c>
      <c r="D19" s="12">
        <v>1017793</v>
      </c>
      <c r="E19" s="22">
        <f t="shared" si="4"/>
        <v>3.4124629080118694</v>
      </c>
      <c r="F19" s="22">
        <f t="shared" si="4"/>
        <v>3.6969141460433854</v>
      </c>
      <c r="G19" s="22">
        <f t="shared" si="4"/>
        <v>8.2601878877098631</v>
      </c>
      <c r="H19" s="11">
        <v>20662</v>
      </c>
      <c r="I19" s="12">
        <v>43014</v>
      </c>
      <c r="J19" s="11">
        <v>5378</v>
      </c>
      <c r="K19" s="12">
        <v>23988</v>
      </c>
      <c r="L19" s="41">
        <f t="shared" si="5"/>
        <v>26040</v>
      </c>
      <c r="M19" s="12">
        <f t="shared" si="5"/>
        <v>67002</v>
      </c>
      <c r="N19" s="42">
        <f t="shared" si="6"/>
        <v>13.402854006586169</v>
      </c>
      <c r="O19" s="23">
        <f t="shared" si="6"/>
        <v>6.2677569978012206</v>
      </c>
      <c r="P19" s="42">
        <f t="shared" si="6"/>
        <v>12.935741285174297</v>
      </c>
      <c r="Q19" s="23">
        <f t="shared" si="6"/>
        <v>14.250333396837492</v>
      </c>
      <c r="R19" s="42">
        <f t="shared" si="6"/>
        <v>13.306065616569489</v>
      </c>
      <c r="S19" s="23">
        <f t="shared" si="6"/>
        <v>8.9941925723488367</v>
      </c>
      <c r="T19" s="13">
        <f t="shared" si="0"/>
        <v>2.0817926628593555</v>
      </c>
      <c r="U19" s="14">
        <f t="shared" si="1"/>
        <v>4.4603941985868349</v>
      </c>
      <c r="V19" s="15">
        <f t="shared" si="2"/>
        <v>2.5730414746543779</v>
      </c>
      <c r="W19" s="43">
        <f t="shared" si="7"/>
        <v>-6.2918143209786841</v>
      </c>
      <c r="X19" s="44">
        <f t="shared" si="7"/>
        <v>1.1640177827705736</v>
      </c>
      <c r="Y19" s="45">
        <f t="shared" si="7"/>
        <v>-3.8055094586128719</v>
      </c>
      <c r="Z19" s="46">
        <f t="shared" si="3"/>
        <v>6.5830674803226197</v>
      </c>
      <c r="AA19" s="23">
        <f t="shared" si="8"/>
        <v>0.67800056415966281</v>
      </c>
    </row>
    <row r="20" spans="1:27" s="16" customFormat="1" ht="23.25" customHeight="1" x14ac:dyDescent="0.2">
      <c r="A20" s="6" t="s">
        <v>23</v>
      </c>
      <c r="B20" s="11">
        <v>722</v>
      </c>
      <c r="C20" s="40">
        <v>3522</v>
      </c>
      <c r="D20" s="12">
        <v>1059205</v>
      </c>
      <c r="E20" s="22">
        <f t="shared" si="4"/>
        <v>3.5868005738880919</v>
      </c>
      <c r="F20" s="22">
        <f t="shared" si="4"/>
        <v>3.7713612256923983</v>
      </c>
      <c r="G20" s="22">
        <f t="shared" si="4"/>
        <v>4.0688037744413652</v>
      </c>
      <c r="H20" s="11">
        <v>25723</v>
      </c>
      <c r="I20" s="12">
        <v>53207</v>
      </c>
      <c r="J20" s="11">
        <v>6782</v>
      </c>
      <c r="K20" s="12">
        <v>30834</v>
      </c>
      <c r="L20" s="41">
        <f t="shared" si="5"/>
        <v>32505</v>
      </c>
      <c r="M20" s="12">
        <f t="shared" si="5"/>
        <v>84041</v>
      </c>
      <c r="N20" s="42">
        <f t="shared" si="6"/>
        <v>24.494240634982091</v>
      </c>
      <c r="O20" s="23">
        <f t="shared" si="6"/>
        <v>23.696935881340959</v>
      </c>
      <c r="P20" s="42">
        <f t="shared" si="6"/>
        <v>26.106359241353662</v>
      </c>
      <c r="Q20" s="23">
        <f t="shared" si="6"/>
        <v>28.539269634817408</v>
      </c>
      <c r="R20" s="42">
        <f t="shared" si="6"/>
        <v>24.827188940092167</v>
      </c>
      <c r="S20" s="23">
        <f t="shared" si="6"/>
        <v>25.430584161666815</v>
      </c>
      <c r="T20" s="13">
        <f t="shared" si="0"/>
        <v>2.068460132954943</v>
      </c>
      <c r="U20" s="14">
        <f t="shared" si="1"/>
        <v>4.5464464759657917</v>
      </c>
      <c r="V20" s="15">
        <f t="shared" si="2"/>
        <v>2.5854791570527613</v>
      </c>
      <c r="W20" s="43">
        <f t="shared" si="7"/>
        <v>-0.64043505111119747</v>
      </c>
      <c r="X20" s="44">
        <f t="shared" si="7"/>
        <v>1.9292527419711072</v>
      </c>
      <c r="Y20" s="45">
        <f t="shared" si="7"/>
        <v>0.48338445069386493</v>
      </c>
      <c r="Z20" s="46">
        <f t="shared" si="3"/>
        <v>7.9343469866550862</v>
      </c>
      <c r="AA20" s="23">
        <f t="shared" si="8"/>
        <v>20.526593573156624</v>
      </c>
    </row>
    <row r="21" spans="1:27" s="16" customFormat="1" ht="23.25" customHeight="1" x14ac:dyDescent="0.2">
      <c r="A21" s="6" t="s">
        <v>24</v>
      </c>
      <c r="B21" s="11">
        <v>752</v>
      </c>
      <c r="C21" s="40">
        <v>3676</v>
      </c>
      <c r="D21" s="12">
        <v>1108730</v>
      </c>
      <c r="E21" s="22">
        <f t="shared" si="4"/>
        <v>4.1551246537396125</v>
      </c>
      <c r="F21" s="22">
        <f t="shared" si="4"/>
        <v>4.3725156161272007</v>
      </c>
      <c r="G21" s="22">
        <f t="shared" si="4"/>
        <v>4.6756765687473152</v>
      </c>
      <c r="H21" s="11">
        <v>27390</v>
      </c>
      <c r="I21" s="12">
        <v>56202</v>
      </c>
      <c r="J21" s="11">
        <v>7847</v>
      </c>
      <c r="K21" s="12">
        <v>32630</v>
      </c>
      <c r="L21" s="41">
        <f t="shared" si="5"/>
        <v>35237</v>
      </c>
      <c r="M21" s="12">
        <f t="shared" si="5"/>
        <v>88832</v>
      </c>
      <c r="N21" s="42">
        <f t="shared" si="6"/>
        <v>6.480581580686545</v>
      </c>
      <c r="O21" s="23">
        <f t="shared" si="6"/>
        <v>5.6289585956735015</v>
      </c>
      <c r="P21" s="42">
        <f t="shared" si="6"/>
        <v>15.703332350339133</v>
      </c>
      <c r="Q21" s="23">
        <f t="shared" si="6"/>
        <v>5.8247389245637935</v>
      </c>
      <c r="R21" s="42">
        <f t="shared" si="6"/>
        <v>8.4048607906475929</v>
      </c>
      <c r="S21" s="23">
        <f t="shared" si="6"/>
        <v>5.700788900655632</v>
      </c>
      <c r="T21" s="13">
        <f t="shared" si="0"/>
        <v>2.0519167579408544</v>
      </c>
      <c r="U21" s="14">
        <f t="shared" si="1"/>
        <v>4.1582770485535869</v>
      </c>
      <c r="V21" s="15">
        <f t="shared" si="2"/>
        <v>2.5209864630927719</v>
      </c>
      <c r="W21" s="43">
        <f t="shared" si="7"/>
        <v>-0.79979182342060673</v>
      </c>
      <c r="X21" s="44">
        <f t="shared" si="7"/>
        <v>-8.5378642301017464</v>
      </c>
      <c r="Y21" s="45">
        <f t="shared" si="7"/>
        <v>-2.4944194109654303</v>
      </c>
      <c r="Z21" s="46">
        <f t="shared" si="3"/>
        <v>8.0120498227701962</v>
      </c>
      <c r="AA21" s="23">
        <f t="shared" si="8"/>
        <v>0.97932238463732058</v>
      </c>
    </row>
    <row r="22" spans="1:27" s="16" customFormat="1" ht="23.25" customHeight="1" x14ac:dyDescent="0.2">
      <c r="A22" s="6" t="s">
        <v>39</v>
      </c>
      <c r="B22" s="11">
        <v>776</v>
      </c>
      <c r="C22" s="40">
        <v>3867</v>
      </c>
      <c r="D22" s="12">
        <v>1142701</v>
      </c>
      <c r="E22" s="22">
        <f t="shared" si="4"/>
        <v>3.1914893617021276</v>
      </c>
      <c r="F22" s="22">
        <f t="shared" si="4"/>
        <v>5.1958650707290532</v>
      </c>
      <c r="G22" s="22">
        <f t="shared" si="4"/>
        <v>3.063956057831934</v>
      </c>
      <c r="H22" s="11">
        <v>32102</v>
      </c>
      <c r="I22" s="12">
        <v>62101</v>
      </c>
      <c r="J22" s="11">
        <v>9643</v>
      </c>
      <c r="K22" s="12">
        <v>36455</v>
      </c>
      <c r="L22" s="41">
        <f t="shared" si="5"/>
        <v>41745</v>
      </c>
      <c r="M22" s="12">
        <f t="shared" si="5"/>
        <v>98556</v>
      </c>
      <c r="N22" s="42">
        <f t="shared" si="6"/>
        <v>17.203358890105878</v>
      </c>
      <c r="O22" s="23">
        <f t="shared" si="6"/>
        <v>10.496067755595886</v>
      </c>
      <c r="P22" s="42">
        <f t="shared" si="6"/>
        <v>22.887727794061426</v>
      </c>
      <c r="Q22" s="23">
        <f t="shared" si="6"/>
        <v>11.722341403616303</v>
      </c>
      <c r="R22" s="42">
        <f t="shared" si="6"/>
        <v>18.469222692056643</v>
      </c>
      <c r="S22" s="23">
        <f t="shared" si="6"/>
        <v>10.94650576368876</v>
      </c>
      <c r="T22" s="13">
        <f t="shared" si="0"/>
        <v>1.9344900629244284</v>
      </c>
      <c r="U22" s="14">
        <f t="shared" si="1"/>
        <v>3.7804625116664936</v>
      </c>
      <c r="V22" s="15">
        <f t="shared" si="2"/>
        <v>2.3609054976643908</v>
      </c>
      <c r="W22" s="43">
        <f t="shared" si="7"/>
        <v>-5.7227806421478018</v>
      </c>
      <c r="X22" s="44">
        <f t="shared" si="7"/>
        <v>-9.0858433066289361</v>
      </c>
      <c r="Y22" s="45">
        <f t="shared" si="7"/>
        <v>-6.3499335586273666</v>
      </c>
      <c r="Z22" s="46">
        <f t="shared" si="3"/>
        <v>8.6248283671756667</v>
      </c>
      <c r="AA22" s="23">
        <f t="shared" si="8"/>
        <v>7.6482118553975749</v>
      </c>
    </row>
    <row r="23" spans="1:27" s="16" customFormat="1" ht="23.25" customHeight="1" x14ac:dyDescent="0.2">
      <c r="A23" s="6" t="s">
        <v>40</v>
      </c>
      <c r="B23" s="11">
        <v>793</v>
      </c>
      <c r="C23" s="40">
        <v>3974</v>
      </c>
      <c r="D23" s="12">
        <v>1254027</v>
      </c>
      <c r="E23" s="22">
        <f t="shared" si="4"/>
        <v>2.1907216494845363</v>
      </c>
      <c r="F23" s="22">
        <f t="shared" si="4"/>
        <v>2.7670028445823638</v>
      </c>
      <c r="G23" s="22">
        <f t="shared" si="4"/>
        <v>9.7423560493952479</v>
      </c>
      <c r="H23" s="11">
        <v>40334</v>
      </c>
      <c r="I23" s="12">
        <v>77327</v>
      </c>
      <c r="J23" s="11">
        <v>12019</v>
      </c>
      <c r="K23" s="12">
        <v>40517</v>
      </c>
      <c r="L23" s="41">
        <f t="shared" si="5"/>
        <v>52353</v>
      </c>
      <c r="M23" s="12">
        <f t="shared" si="5"/>
        <v>117844</v>
      </c>
      <c r="N23" s="42">
        <f t="shared" si="6"/>
        <v>25.643262102049718</v>
      </c>
      <c r="O23" s="23">
        <f t="shared" si="6"/>
        <v>24.518123701711726</v>
      </c>
      <c r="P23" s="42">
        <f t="shared" si="6"/>
        <v>24.639634968370839</v>
      </c>
      <c r="Q23" s="23">
        <f t="shared" si="6"/>
        <v>11.142504457550405</v>
      </c>
      <c r="R23" s="42">
        <f t="shared" si="6"/>
        <v>25.411426518145884</v>
      </c>
      <c r="S23" s="23">
        <f t="shared" si="6"/>
        <v>19.570599456146759</v>
      </c>
      <c r="T23" s="13">
        <f t="shared" si="0"/>
        <v>1.9171666584023404</v>
      </c>
      <c r="U23" s="14">
        <f t="shared" si="1"/>
        <v>3.3710791247191945</v>
      </c>
      <c r="V23" s="15">
        <f t="shared" si="2"/>
        <v>2.2509502798311463</v>
      </c>
      <c r="W23" s="43">
        <f t="shared" si="7"/>
        <v>-0.89550237833218438</v>
      </c>
      <c r="X23" s="44">
        <f t="shared" si="7"/>
        <v>-10.828923331045964</v>
      </c>
      <c r="Y23" s="45">
        <f t="shared" si="7"/>
        <v>-4.6573324490125358</v>
      </c>
      <c r="Z23" s="46">
        <f t="shared" si="3"/>
        <v>9.3972458328249715</v>
      </c>
      <c r="AA23" s="23">
        <f t="shared" si="8"/>
        <v>8.9557430335537784</v>
      </c>
    </row>
    <row r="24" spans="1:27" s="16" customFormat="1" ht="23.25" customHeight="1" x14ac:dyDescent="0.2">
      <c r="A24" s="6" t="s">
        <v>41</v>
      </c>
      <c r="B24" s="11">
        <v>826</v>
      </c>
      <c r="C24" s="40">
        <v>4118</v>
      </c>
      <c r="D24" s="12">
        <v>1325008</v>
      </c>
      <c r="E24" s="22">
        <f t="shared" si="4"/>
        <v>4.1614123581336697</v>
      </c>
      <c r="F24" s="22">
        <f t="shared" si="4"/>
        <v>3.6235530951182686</v>
      </c>
      <c r="G24" s="22">
        <f t="shared" si="4"/>
        <v>5.6602449548534439</v>
      </c>
      <c r="H24" s="11">
        <v>44362</v>
      </c>
      <c r="I24" s="12">
        <v>83686</v>
      </c>
      <c r="J24" s="11">
        <v>13048</v>
      </c>
      <c r="K24" s="12">
        <v>42811</v>
      </c>
      <c r="L24" s="41">
        <f t="shared" si="5"/>
        <v>57410</v>
      </c>
      <c r="M24" s="12">
        <f t="shared" si="5"/>
        <v>126497</v>
      </c>
      <c r="N24" s="42">
        <f t="shared" si="6"/>
        <v>9.9866117915406356</v>
      </c>
      <c r="O24" s="23">
        <f t="shared" si="6"/>
        <v>8.2235183053784571</v>
      </c>
      <c r="P24" s="42">
        <f t="shared" si="6"/>
        <v>8.5614443797320909</v>
      </c>
      <c r="Q24" s="23">
        <f t="shared" si="6"/>
        <v>5.6618209640397854</v>
      </c>
      <c r="R24" s="42">
        <f t="shared" si="6"/>
        <v>9.6594273489580349</v>
      </c>
      <c r="S24" s="23">
        <f t="shared" si="6"/>
        <v>7.3427582227351413</v>
      </c>
      <c r="T24" s="13">
        <f t="shared" si="0"/>
        <v>1.88643433569271</v>
      </c>
      <c r="U24" s="14">
        <f t="shared" si="1"/>
        <v>3.281039239730227</v>
      </c>
      <c r="V24" s="15">
        <f t="shared" si="2"/>
        <v>2.2033966207977702</v>
      </c>
      <c r="W24" s="43">
        <f t="shared" si="7"/>
        <v>-1.6030073637542255</v>
      </c>
      <c r="X24" s="44">
        <f t="shared" si="7"/>
        <v>-2.6709513973946728</v>
      </c>
      <c r="Y24" s="45">
        <f t="shared" si="7"/>
        <v>-2.1126037060642342</v>
      </c>
      <c r="Z24" s="46">
        <f t="shared" si="3"/>
        <v>9.5468857546520471</v>
      </c>
      <c r="AA24" s="23">
        <f t="shared" si="8"/>
        <v>1.5923806239523621</v>
      </c>
    </row>
    <row r="25" spans="1:27" s="16" customFormat="1" ht="23.25" customHeight="1" x14ac:dyDescent="0.2">
      <c r="A25" s="6" t="s">
        <v>42</v>
      </c>
      <c r="B25" s="11">
        <v>839</v>
      </c>
      <c r="C25" s="40">
        <v>4217</v>
      </c>
      <c r="D25" s="12">
        <v>1399210</v>
      </c>
      <c r="E25" s="22">
        <f t="shared" si="4"/>
        <v>1.5738498789346247</v>
      </c>
      <c r="F25" s="22">
        <f t="shared" si="4"/>
        <v>2.4040796503156874</v>
      </c>
      <c r="G25" s="22">
        <f t="shared" si="4"/>
        <v>5.6001171313682638</v>
      </c>
      <c r="H25" s="11">
        <v>48834</v>
      </c>
      <c r="I25" s="12">
        <v>90343</v>
      </c>
      <c r="J25" s="11">
        <v>14703</v>
      </c>
      <c r="K25" s="12">
        <v>45150</v>
      </c>
      <c r="L25" s="41">
        <f t="shared" si="5"/>
        <v>63537</v>
      </c>
      <c r="M25" s="12">
        <f t="shared" si="5"/>
        <v>135493</v>
      </c>
      <c r="N25" s="42">
        <f t="shared" si="6"/>
        <v>10.080699697939679</v>
      </c>
      <c r="O25" s="23">
        <f t="shared" si="6"/>
        <v>7.9547355591138302</v>
      </c>
      <c r="P25" s="42">
        <f t="shared" si="6"/>
        <v>12.683936235438381</v>
      </c>
      <c r="Q25" s="23">
        <f t="shared" si="6"/>
        <v>5.4635490878512529</v>
      </c>
      <c r="R25" s="42">
        <f t="shared" si="6"/>
        <v>10.672356732276606</v>
      </c>
      <c r="S25" s="23">
        <f t="shared" si="6"/>
        <v>7.1116311058760289</v>
      </c>
      <c r="T25" s="13">
        <f t="shared" si="0"/>
        <v>1.8500020477536143</v>
      </c>
      <c r="U25" s="14">
        <f t="shared" si="1"/>
        <v>3.0708018771679249</v>
      </c>
      <c r="V25" s="15">
        <f t="shared" si="2"/>
        <v>2.1325054692541352</v>
      </c>
      <c r="W25" s="43">
        <f t="shared" si="7"/>
        <v>-1.931277821325148</v>
      </c>
      <c r="X25" s="44">
        <f t="shared" si="7"/>
        <v>-6.4076454806309568</v>
      </c>
      <c r="Y25" s="45">
        <f t="shared" si="7"/>
        <v>-3.2173577318988484</v>
      </c>
      <c r="Z25" s="46">
        <f t="shared" si="3"/>
        <v>9.6835357094360397</v>
      </c>
      <c r="AA25" s="23">
        <f t="shared" si="8"/>
        <v>1.4313563427466929</v>
      </c>
    </row>
    <row r="26" spans="1:27" s="16" customFormat="1" ht="23.25" customHeight="1" x14ac:dyDescent="0.2">
      <c r="A26" s="6" t="s">
        <v>44</v>
      </c>
      <c r="B26" s="11">
        <v>820</v>
      </c>
      <c r="C26" s="40">
        <v>4152</v>
      </c>
      <c r="D26" s="12">
        <v>1370741</v>
      </c>
      <c r="E26" s="22">
        <f t="shared" si="4"/>
        <v>-2.264600715137068</v>
      </c>
      <c r="F26" s="22">
        <f t="shared" si="4"/>
        <v>-1.5413801280531183</v>
      </c>
      <c r="G26" s="22">
        <f t="shared" si="4"/>
        <v>-2.0346481228693336</v>
      </c>
      <c r="H26" s="11">
        <v>44921</v>
      </c>
      <c r="I26" s="12">
        <v>81696</v>
      </c>
      <c r="J26" s="11">
        <v>15145</v>
      </c>
      <c r="K26" s="12">
        <v>42141</v>
      </c>
      <c r="L26" s="41">
        <f t="shared" si="5"/>
        <v>60066</v>
      </c>
      <c r="M26" s="12">
        <f t="shared" si="5"/>
        <v>123837</v>
      </c>
      <c r="N26" s="42">
        <f t="shared" ref="N26:S31" si="9">(H26-H25)*100/H25</f>
        <v>-8.0128598926977102</v>
      </c>
      <c r="O26" s="23">
        <f t="shared" si="9"/>
        <v>-9.5713004881396451</v>
      </c>
      <c r="P26" s="42">
        <f t="shared" si="9"/>
        <v>3.0061892130857646</v>
      </c>
      <c r="Q26" s="23">
        <f t="shared" si="9"/>
        <v>-6.6644518272425248</v>
      </c>
      <c r="R26" s="42">
        <f t="shared" si="9"/>
        <v>-5.4629585910571796</v>
      </c>
      <c r="S26" s="23">
        <f t="shared" si="9"/>
        <v>-8.6026584399194057</v>
      </c>
      <c r="T26" s="13">
        <f t="shared" si="0"/>
        <v>1.8186594243226999</v>
      </c>
      <c r="U26" s="14">
        <f t="shared" si="1"/>
        <v>2.7825024760647077</v>
      </c>
      <c r="V26" s="15">
        <f t="shared" si="2"/>
        <v>2.0616821496354012</v>
      </c>
      <c r="W26" s="43">
        <f t="shared" ref="W26:Y31" si="10">(T26-T25)*100/T25</f>
        <v>-1.6941939858376136</v>
      </c>
      <c r="X26" s="44">
        <f t="shared" si="10"/>
        <v>-9.3884077395805132</v>
      </c>
      <c r="Y26" s="45">
        <f t="shared" si="10"/>
        <v>-3.3211319098518026</v>
      </c>
      <c r="Z26" s="46">
        <f t="shared" si="3"/>
        <v>9.0343106392819639</v>
      </c>
      <c r="AA26" s="23">
        <f t="shared" si="8"/>
        <v>-6.70442170747038</v>
      </c>
    </row>
    <row r="27" spans="1:27" s="16" customFormat="1" ht="23.25" customHeight="1" x14ac:dyDescent="0.2">
      <c r="A27" s="6" t="s">
        <v>45</v>
      </c>
      <c r="B27" s="11">
        <v>848</v>
      </c>
      <c r="C27" s="40">
        <v>4306</v>
      </c>
      <c r="D27" s="12">
        <v>1383607</v>
      </c>
      <c r="E27" s="22">
        <f t="shared" ref="E27:G31" si="11">(B27-B26)*100/B26</f>
        <v>3.4146341463414633</v>
      </c>
      <c r="F27" s="22">
        <f t="shared" si="11"/>
        <v>3.7090558766859343</v>
      </c>
      <c r="G27" s="22">
        <f t="shared" si="11"/>
        <v>0.93861641258268336</v>
      </c>
      <c r="H27" s="11">
        <v>56075</v>
      </c>
      <c r="I27" s="12">
        <v>100730</v>
      </c>
      <c r="J27" s="11">
        <v>18368</v>
      </c>
      <c r="K27" s="12">
        <v>48597</v>
      </c>
      <c r="L27" s="41">
        <f t="shared" ref="L27:M31" si="12">H27+J27</f>
        <v>74443</v>
      </c>
      <c r="M27" s="12">
        <f t="shared" si="12"/>
        <v>149327</v>
      </c>
      <c r="N27" s="42">
        <f t="shared" si="9"/>
        <v>24.830257563277755</v>
      </c>
      <c r="O27" s="23">
        <f t="shared" si="9"/>
        <v>23.298570309439874</v>
      </c>
      <c r="P27" s="42">
        <f t="shared" si="9"/>
        <v>21.280950808847805</v>
      </c>
      <c r="Q27" s="23">
        <f t="shared" si="9"/>
        <v>15.319997152416887</v>
      </c>
      <c r="R27" s="42">
        <f t="shared" si="9"/>
        <v>23.935337795092064</v>
      </c>
      <c r="S27" s="23">
        <f t="shared" si="9"/>
        <v>20.583508967432998</v>
      </c>
      <c r="T27" s="13">
        <f t="shared" si="0"/>
        <v>1.7963441818992421</v>
      </c>
      <c r="U27" s="14">
        <f t="shared" si="1"/>
        <v>2.6457425958188154</v>
      </c>
      <c r="V27" s="15">
        <f t="shared" si="2"/>
        <v>2.0059239955402122</v>
      </c>
      <c r="W27" s="43">
        <f t="shared" si="10"/>
        <v>-1.2270160165787181</v>
      </c>
      <c r="X27" s="44">
        <f t="shared" si="10"/>
        <v>-4.9149958148217605</v>
      </c>
      <c r="Y27" s="45">
        <f t="shared" si="10"/>
        <v>-2.7044980772157143</v>
      </c>
      <c r="Z27" s="46">
        <f t="shared" si="3"/>
        <v>10.792587779622393</v>
      </c>
      <c r="AA27" s="23">
        <f t="shared" si="8"/>
        <v>19.462216991911784</v>
      </c>
    </row>
    <row r="28" spans="1:27" s="16" customFormat="1" ht="23.25" customHeight="1" x14ac:dyDescent="0.2">
      <c r="A28" s="6" t="s">
        <v>47</v>
      </c>
      <c r="B28" s="11">
        <v>813</v>
      </c>
      <c r="C28" s="40">
        <v>4180</v>
      </c>
      <c r="D28" s="12">
        <v>1405484</v>
      </c>
      <c r="E28" s="22">
        <f t="shared" si="11"/>
        <v>-4.1273584905660377</v>
      </c>
      <c r="F28" s="22">
        <f t="shared" si="11"/>
        <v>-2.9261495587552253</v>
      </c>
      <c r="G28" s="22">
        <f t="shared" si="11"/>
        <v>1.5811570771179966</v>
      </c>
      <c r="H28" s="11">
        <v>61694</v>
      </c>
      <c r="I28" s="12">
        <v>111422</v>
      </c>
      <c r="J28" s="11">
        <v>19003</v>
      </c>
      <c r="K28" s="12">
        <v>50431</v>
      </c>
      <c r="L28" s="41">
        <f t="shared" si="12"/>
        <v>80697</v>
      </c>
      <c r="M28" s="12">
        <f t="shared" si="12"/>
        <v>161853</v>
      </c>
      <c r="N28" s="42">
        <f t="shared" si="9"/>
        <v>10.020508247882301</v>
      </c>
      <c r="O28" s="23">
        <f t="shared" si="9"/>
        <v>10.614514047453589</v>
      </c>
      <c r="P28" s="42">
        <f t="shared" si="9"/>
        <v>3.4570993031358883</v>
      </c>
      <c r="Q28" s="23">
        <f t="shared" si="9"/>
        <v>3.7738955079531658</v>
      </c>
      <c r="R28" s="42">
        <f t="shared" si="9"/>
        <v>8.4010585280012897</v>
      </c>
      <c r="S28" s="23">
        <f t="shared" si="9"/>
        <v>8.3883021824586308</v>
      </c>
      <c r="T28" s="13">
        <f t="shared" si="0"/>
        <v>1.8060427270074886</v>
      </c>
      <c r="U28" s="14">
        <f t="shared" si="1"/>
        <v>2.6538441298742304</v>
      </c>
      <c r="V28" s="15">
        <f t="shared" si="2"/>
        <v>2.0056879437897321</v>
      </c>
      <c r="W28" s="43">
        <f t="shared" si="10"/>
        <v>0.53990461326806705</v>
      </c>
      <c r="X28" s="44">
        <f t="shared" si="10"/>
        <v>0.30621021365487822</v>
      </c>
      <c r="Y28" s="45">
        <f t="shared" si="10"/>
        <v>-1.1767731529451875E-2</v>
      </c>
      <c r="Z28" s="46">
        <f t="shared" si="3"/>
        <v>11.515819461480884</v>
      </c>
      <c r="AA28" s="23">
        <f t="shared" si="8"/>
        <v>6.7011887846215492</v>
      </c>
    </row>
    <row r="29" spans="1:27" s="16" customFormat="1" ht="23.25" customHeight="1" x14ac:dyDescent="0.2">
      <c r="A29" s="6" t="s">
        <v>48</v>
      </c>
      <c r="B29" s="11">
        <v>797</v>
      </c>
      <c r="C29" s="40">
        <v>4072</v>
      </c>
      <c r="D29" s="12">
        <v>1297463</v>
      </c>
      <c r="E29" s="22">
        <f t="shared" si="11"/>
        <v>-1.968019680196802</v>
      </c>
      <c r="F29" s="22">
        <f t="shared" si="11"/>
        <v>-2.5837320574162681</v>
      </c>
      <c r="G29" s="22">
        <f t="shared" si="11"/>
        <v>-7.6856798085214777</v>
      </c>
      <c r="H29" s="11">
        <v>40765</v>
      </c>
      <c r="I29" s="12">
        <v>80932</v>
      </c>
      <c r="J29" s="11">
        <v>3931</v>
      </c>
      <c r="K29" s="12">
        <v>11238</v>
      </c>
      <c r="L29" s="41">
        <f t="shared" si="12"/>
        <v>44696</v>
      </c>
      <c r="M29" s="12">
        <f t="shared" si="12"/>
        <v>92170</v>
      </c>
      <c r="N29" s="42">
        <f t="shared" si="9"/>
        <v>-33.923882387266183</v>
      </c>
      <c r="O29" s="23">
        <f t="shared" si="9"/>
        <v>-27.364434312792806</v>
      </c>
      <c r="P29" s="42">
        <f t="shared" si="9"/>
        <v>-79.313792559069626</v>
      </c>
      <c r="Q29" s="23">
        <f t="shared" si="9"/>
        <v>-77.716087327239194</v>
      </c>
      <c r="R29" s="42">
        <f t="shared" si="9"/>
        <v>-44.61256304447501</v>
      </c>
      <c r="S29" s="23">
        <f t="shared" si="9"/>
        <v>-43.053264381877383</v>
      </c>
      <c r="T29" s="13">
        <f t="shared" si="0"/>
        <v>1.985330553170612</v>
      </c>
      <c r="U29" s="14">
        <f t="shared" si="1"/>
        <v>2.8588145510048335</v>
      </c>
      <c r="V29" s="15">
        <f t="shared" si="2"/>
        <v>2.0621532128154643</v>
      </c>
      <c r="W29" s="43">
        <f t="shared" si="10"/>
        <v>9.9271087822043551</v>
      </c>
      <c r="X29" s="44">
        <f t="shared" si="10"/>
        <v>7.7235290054626162</v>
      </c>
      <c r="Y29" s="45">
        <f t="shared" si="10"/>
        <v>2.8152569396733487</v>
      </c>
      <c r="Z29" s="46">
        <f t="shared" si="3"/>
        <v>7.103863462773119</v>
      </c>
      <c r="AA29" s="23">
        <f t="shared" si="8"/>
        <v>-38.312132397223316</v>
      </c>
    </row>
    <row r="30" spans="1:27" s="16" customFormat="1" ht="23.25" customHeight="1" x14ac:dyDescent="0.2">
      <c r="A30" s="6" t="s">
        <v>51</v>
      </c>
      <c r="B30" s="11">
        <v>753</v>
      </c>
      <c r="C30" s="40">
        <v>3890</v>
      </c>
      <c r="D30" s="12">
        <v>1335514</v>
      </c>
      <c r="E30" s="22">
        <f t="shared" si="11"/>
        <v>-5.520702634880803</v>
      </c>
      <c r="F30" s="22">
        <f t="shared" si="11"/>
        <v>-4.4695481335952847</v>
      </c>
      <c r="G30" s="22">
        <f t="shared" si="11"/>
        <v>2.9327233223606375</v>
      </c>
      <c r="H30" s="11">
        <v>50567</v>
      </c>
      <c r="I30" s="12">
        <v>96586</v>
      </c>
      <c r="J30" s="11">
        <v>6702</v>
      </c>
      <c r="K30" s="12">
        <v>20942</v>
      </c>
      <c r="L30" s="41">
        <f t="shared" si="12"/>
        <v>57269</v>
      </c>
      <c r="M30" s="12">
        <f t="shared" si="12"/>
        <v>117528</v>
      </c>
      <c r="N30" s="42">
        <f t="shared" si="9"/>
        <v>24.045136759475039</v>
      </c>
      <c r="O30" s="23">
        <f t="shared" si="9"/>
        <v>19.342163791825236</v>
      </c>
      <c r="P30" s="42">
        <f t="shared" si="9"/>
        <v>70.490969219028244</v>
      </c>
      <c r="Q30" s="23">
        <f t="shared" si="9"/>
        <v>86.349884321053565</v>
      </c>
      <c r="R30" s="42">
        <f t="shared" si="9"/>
        <v>28.130034007517452</v>
      </c>
      <c r="S30" s="23">
        <f t="shared" si="9"/>
        <v>27.512205706846046</v>
      </c>
      <c r="T30" s="13">
        <f t="shared" si="0"/>
        <v>1.9100599205015127</v>
      </c>
      <c r="U30" s="14">
        <f t="shared" si="1"/>
        <v>3.1247388839152492</v>
      </c>
      <c r="V30" s="15">
        <f t="shared" si="2"/>
        <v>2.0522097469835336</v>
      </c>
      <c r="W30" s="43">
        <f t="shared" si="10"/>
        <v>-3.7913400641968962</v>
      </c>
      <c r="X30" s="44">
        <f t="shared" si="10"/>
        <v>9.301909171301336</v>
      </c>
      <c r="Y30" s="45">
        <f t="shared" si="10"/>
        <v>-0.48218850908535427</v>
      </c>
      <c r="Z30" s="46">
        <f t="shared" si="3"/>
        <v>8.8002072610245943</v>
      </c>
      <c r="AA30" s="23">
        <f t="shared" si="8"/>
        <v>23.879172328423067</v>
      </c>
    </row>
    <row r="31" spans="1:27" s="16" customFormat="1" ht="23.25" customHeight="1" x14ac:dyDescent="0.2">
      <c r="A31" s="6" t="s">
        <v>52</v>
      </c>
      <c r="B31" s="11">
        <v>740</v>
      </c>
      <c r="C31" s="40">
        <v>3768</v>
      </c>
      <c r="D31" s="12">
        <v>1305115</v>
      </c>
      <c r="E31" s="22">
        <f t="shared" si="11"/>
        <v>-1.7264276228419655</v>
      </c>
      <c r="F31" s="22">
        <f t="shared" si="11"/>
        <v>-3.1362467866323906</v>
      </c>
      <c r="G31" s="22">
        <f t="shared" si="11"/>
        <v>-2.2762022711854764</v>
      </c>
      <c r="H31" s="11">
        <v>58135</v>
      </c>
      <c r="I31" s="12">
        <v>110020</v>
      </c>
      <c r="J31" s="11">
        <v>14259</v>
      </c>
      <c r="K31" s="12">
        <v>38824</v>
      </c>
      <c r="L31" s="41">
        <f t="shared" si="12"/>
        <v>72394</v>
      </c>
      <c r="M31" s="12">
        <f t="shared" si="12"/>
        <v>148844</v>
      </c>
      <c r="N31" s="42">
        <f t="shared" si="9"/>
        <v>14.966282358059605</v>
      </c>
      <c r="O31" s="23">
        <f t="shared" si="9"/>
        <v>13.908848073219721</v>
      </c>
      <c r="P31" s="42">
        <f t="shared" si="9"/>
        <v>112.75738585496866</v>
      </c>
      <c r="Q31" s="23">
        <f t="shared" si="9"/>
        <v>85.388215070193866</v>
      </c>
      <c r="R31" s="42">
        <f t="shared" si="9"/>
        <v>26.410448933978245</v>
      </c>
      <c r="S31" s="23">
        <f t="shared" si="9"/>
        <v>26.64556531209584</v>
      </c>
      <c r="T31" s="13">
        <f t="shared" si="0"/>
        <v>1.8924916143459189</v>
      </c>
      <c r="U31" s="14">
        <f t="shared" si="1"/>
        <v>2.7227715828599481</v>
      </c>
      <c r="V31" s="15">
        <f t="shared" si="2"/>
        <v>2.0560267425477248</v>
      </c>
      <c r="W31" s="43">
        <f t="shared" si="10"/>
        <v>-0.91977774974624837</v>
      </c>
      <c r="X31" s="44">
        <f t="shared" si="10"/>
        <v>-12.864028515292846</v>
      </c>
      <c r="Y31" s="45">
        <f t="shared" si="10"/>
        <v>0.18599441747129342</v>
      </c>
      <c r="Z31" s="46">
        <f t="shared" si="3"/>
        <v>11.404665489248075</v>
      </c>
      <c r="AA31" s="23">
        <f t="shared" si="8"/>
        <v>29.595419186982276</v>
      </c>
    </row>
    <row r="32" spans="1:27" s="16" customFormat="1" ht="23.25" customHeight="1" x14ac:dyDescent="0.2">
      <c r="A32" s="6" t="s">
        <v>53</v>
      </c>
      <c r="B32" s="11">
        <v>736</v>
      </c>
      <c r="C32" s="40">
        <v>3712</v>
      </c>
      <c r="D32" s="12">
        <v>1273549</v>
      </c>
      <c r="E32" s="22">
        <f t="shared" ref="E32:E33" si="13">(B32-B31)*100/B31</f>
        <v>-0.54054054054054057</v>
      </c>
      <c r="F32" s="22">
        <f t="shared" ref="F32:F33" si="14">(C32-C31)*100/C31</f>
        <v>-1.4861995753715498</v>
      </c>
      <c r="G32" s="22">
        <f t="shared" ref="G32:G33" si="15">(D32-D31)*100/D31</f>
        <v>-2.4186374380801694</v>
      </c>
      <c r="H32" s="11">
        <v>61303</v>
      </c>
      <c r="I32" s="12">
        <v>116728</v>
      </c>
      <c r="J32" s="11">
        <v>16485</v>
      </c>
      <c r="K32" s="12">
        <v>44783</v>
      </c>
      <c r="L32" s="41">
        <f t="shared" ref="L32:L33" si="16">H32+J32</f>
        <v>77788</v>
      </c>
      <c r="M32" s="12">
        <f t="shared" ref="M32:M33" si="17">I32+K32</f>
        <v>161511</v>
      </c>
      <c r="N32" s="42">
        <f t="shared" ref="N32:N33" si="18">(H32-H31)*100/H31</f>
        <v>5.4493850520340583</v>
      </c>
      <c r="O32" s="23">
        <f t="shared" ref="O32:O33" si="19">(I32-I31)*100/I31</f>
        <v>6.0970732594073809</v>
      </c>
      <c r="P32" s="42">
        <f t="shared" ref="P32:P33" si="20">(J32-J31)*100/J31</f>
        <v>15.611192930780559</v>
      </c>
      <c r="Q32" s="23">
        <f t="shared" ref="Q32:Q33" si="21">(K32-K31)*100/K31</f>
        <v>15.34875334844426</v>
      </c>
      <c r="R32" s="42">
        <f t="shared" ref="R32:R33" si="22">(L32-L31)*100/L31</f>
        <v>7.4508937204740722</v>
      </c>
      <c r="S32" s="23">
        <f t="shared" ref="S32:S33" si="23">(M32-M31)*100/M31</f>
        <v>8.5102523447367719</v>
      </c>
      <c r="T32" s="13">
        <f t="shared" ref="T32:T33" si="24">I32/H32</f>
        <v>1.9041156224002087</v>
      </c>
      <c r="U32" s="14">
        <f t="shared" ref="U32:U33" si="25">K32/J32</f>
        <v>2.716590840157719</v>
      </c>
      <c r="V32" s="15">
        <f t="shared" ref="V32:V33" si="26">M32/L32</f>
        <v>2.076297115236283</v>
      </c>
      <c r="W32" s="43">
        <f t="shared" ref="W32:W33" si="27">(T32-T31)*100/T31</f>
        <v>0.61421714982379128</v>
      </c>
      <c r="X32" s="44">
        <f t="shared" ref="X32:X33" si="28">(U32-U31)*100/U31</f>
        <v>-0.22700188077242195</v>
      </c>
      <c r="Y32" s="45">
        <f t="shared" ref="Y32:Y33" si="29">(V32-V31)*100/V31</f>
        <v>0.98590024483048422</v>
      </c>
      <c r="Z32" s="46">
        <f t="shared" ref="Z32:Z33" si="30">(M32/D32)*100</f>
        <v>12.681961981831874</v>
      </c>
      <c r="AA32" s="23">
        <f t="shared" ref="AA32:AA33" si="31">(Z32-Z31)*100/Z31</f>
        <v>11.199771652995789</v>
      </c>
    </row>
    <row r="33" spans="1:27" s="16" customFormat="1" ht="23.25" customHeight="1" x14ac:dyDescent="0.2">
      <c r="A33" s="7" t="s">
        <v>54</v>
      </c>
      <c r="B33" s="17">
        <v>728</v>
      </c>
      <c r="C33" s="47">
        <v>3676</v>
      </c>
      <c r="D33" s="18">
        <v>1304515</v>
      </c>
      <c r="E33" s="25">
        <f t="shared" si="13"/>
        <v>-1.0869565217391304</v>
      </c>
      <c r="F33" s="25">
        <f t="shared" si="14"/>
        <v>-0.96982758620689657</v>
      </c>
      <c r="G33" s="25">
        <f t="shared" si="15"/>
        <v>2.4314729939719633</v>
      </c>
      <c r="H33" s="17">
        <v>62833</v>
      </c>
      <c r="I33" s="18">
        <v>121174</v>
      </c>
      <c r="J33" s="17">
        <v>17017</v>
      </c>
      <c r="K33" s="18">
        <v>46822</v>
      </c>
      <c r="L33" s="48">
        <f t="shared" si="16"/>
        <v>79850</v>
      </c>
      <c r="M33" s="18">
        <f t="shared" si="17"/>
        <v>167996</v>
      </c>
      <c r="N33" s="49">
        <f t="shared" si="18"/>
        <v>2.4957995530398187</v>
      </c>
      <c r="O33" s="24">
        <f t="shared" si="19"/>
        <v>3.8088547734905078</v>
      </c>
      <c r="P33" s="49">
        <f t="shared" si="20"/>
        <v>3.2271762208067942</v>
      </c>
      <c r="Q33" s="24">
        <f t="shared" si="21"/>
        <v>4.5530670120358172</v>
      </c>
      <c r="R33" s="49">
        <f t="shared" si="22"/>
        <v>2.6507944670129069</v>
      </c>
      <c r="S33" s="24">
        <f t="shared" si="23"/>
        <v>4.0152063946108933</v>
      </c>
      <c r="T33" s="19">
        <f t="shared" si="24"/>
        <v>1.9285089045565229</v>
      </c>
      <c r="U33" s="20">
        <f t="shared" si="25"/>
        <v>2.7514838103073398</v>
      </c>
      <c r="V33" s="21">
        <f t="shared" si="26"/>
        <v>2.1038948027551658</v>
      </c>
      <c r="W33" s="50">
        <f t="shared" si="27"/>
        <v>1.2810819820681665</v>
      </c>
      <c r="X33" s="51">
        <f t="shared" si="28"/>
        <v>1.2844396599524344</v>
      </c>
      <c r="Y33" s="52">
        <f t="shared" si="29"/>
        <v>1.3291781468252044</v>
      </c>
      <c r="Z33" s="53">
        <f t="shared" si="30"/>
        <v>12.878042797514786</v>
      </c>
      <c r="AA33" s="24">
        <f t="shared" si="31"/>
        <v>1.5461394377606261</v>
      </c>
    </row>
  </sheetData>
  <mergeCells count="25">
    <mergeCell ref="A5:AA5"/>
    <mergeCell ref="A6:A9"/>
    <mergeCell ref="A1:AA1"/>
    <mergeCell ref="A2:AA2"/>
    <mergeCell ref="A3:AA3"/>
    <mergeCell ref="A4:AA4"/>
    <mergeCell ref="T6:Y6"/>
    <mergeCell ref="D8:D9"/>
    <mergeCell ref="B8:B9"/>
    <mergeCell ref="C8:C9"/>
    <mergeCell ref="L7:M8"/>
    <mergeCell ref="B6:G7"/>
    <mergeCell ref="E8:G8"/>
    <mergeCell ref="H6:S6"/>
    <mergeCell ref="AA8:AA9"/>
    <mergeCell ref="P8:Q8"/>
    <mergeCell ref="Z6:AA7"/>
    <mergeCell ref="Z8:Z9"/>
    <mergeCell ref="H7:I8"/>
    <mergeCell ref="J7:K8"/>
    <mergeCell ref="N7:S7"/>
    <mergeCell ref="T7:V8"/>
    <mergeCell ref="W7:Y8"/>
    <mergeCell ref="N8:O8"/>
    <mergeCell ref="R8:S8"/>
  </mergeCells>
  <phoneticPr fontId="0" type="noConversion"/>
  <printOptions horizontalCentered="1"/>
  <pageMargins left="0.39370078740157483" right="0.39370078740157483" top="0.39370078740157483" bottom="0.39370078740157483" header="0" footer="0.59055118110236227"/>
  <pageSetup paperSize="9" scale="70" orientation="landscape" r:id="rId1"/>
  <headerFooter alignWithMargins="0">
    <oddFooter>&amp;L&amp;"Verdana,Normale"&amp;9I Bed &amp; Breakfast sono stati istituiti con Legge Regionale n. 2/2001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 &amp; B Regione</vt:lpstr>
      <vt:lpstr>'B &amp; B Regione'!Titoli_stampa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2025-04-30T11:23:00Z</cp:lastPrinted>
  <dcterms:created xsi:type="dcterms:W3CDTF">1998-12-02T12:24:42Z</dcterms:created>
  <dcterms:modified xsi:type="dcterms:W3CDTF">2025-04-30T11:23:17Z</dcterms:modified>
</cp:coreProperties>
</file>