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73D33CAA-CB4F-42C6-AF0D-EC8462E80EBE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Alberghi 3st" sheetId="1" r:id="rId1"/>
  </sheets>
  <definedNames>
    <definedName name="_xlnm.Print_Titles" localSheetId="0">'Alberghi 3st'!$1:$9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T33" i="1"/>
  <c r="W33" i="1" s="1"/>
  <c r="U33" i="1"/>
  <c r="X33" i="1" s="1"/>
  <c r="E34" i="1"/>
  <c r="F34" i="1"/>
  <c r="G34" i="1"/>
  <c r="L34" i="1"/>
  <c r="M34" i="1"/>
  <c r="Z34" i="1" s="1"/>
  <c r="N34" i="1"/>
  <c r="O34" i="1"/>
  <c r="P34" i="1"/>
  <c r="Q34" i="1"/>
  <c r="T34" i="1"/>
  <c r="U34" i="1"/>
  <c r="U32" i="1"/>
  <c r="X32" i="1" s="1"/>
  <c r="T32" i="1"/>
  <c r="Q32" i="1"/>
  <c r="P32" i="1"/>
  <c r="O32" i="1"/>
  <c r="N32" i="1"/>
  <c r="M32" i="1"/>
  <c r="S32" i="1" s="1"/>
  <c r="L32" i="1"/>
  <c r="R32" i="1" s="1"/>
  <c r="U31" i="1"/>
  <c r="X31" i="1" s="1"/>
  <c r="T31" i="1"/>
  <c r="W31" i="1" s="1"/>
  <c r="Q31" i="1"/>
  <c r="P31" i="1"/>
  <c r="O31" i="1"/>
  <c r="N31" i="1"/>
  <c r="M31" i="1"/>
  <c r="S31" i="1" s="1"/>
  <c r="L31" i="1"/>
  <c r="R31" i="1" s="1"/>
  <c r="U30" i="1"/>
  <c r="X30" i="1" s="1"/>
  <c r="T30" i="1"/>
  <c r="W30" i="1" s="1"/>
  <c r="Q30" i="1"/>
  <c r="P30" i="1"/>
  <c r="O30" i="1"/>
  <c r="N30" i="1"/>
  <c r="M30" i="1"/>
  <c r="L30" i="1"/>
  <c r="U29" i="1"/>
  <c r="X29" i="1" s="1"/>
  <c r="T29" i="1"/>
  <c r="W29" i="1" s="1"/>
  <c r="Q29" i="1"/>
  <c r="P29" i="1"/>
  <c r="O29" i="1"/>
  <c r="N29" i="1"/>
  <c r="M29" i="1"/>
  <c r="S29" i="1" s="1"/>
  <c r="L29" i="1"/>
  <c r="R29" i="1" s="1"/>
  <c r="U28" i="1"/>
  <c r="X28" i="1" s="1"/>
  <c r="T28" i="1"/>
  <c r="Q28" i="1"/>
  <c r="P28" i="1"/>
  <c r="O28" i="1"/>
  <c r="N28" i="1"/>
  <c r="M28" i="1"/>
  <c r="S28" i="1" s="1"/>
  <c r="L28" i="1"/>
  <c r="R28" i="1" s="1"/>
  <c r="U27" i="1"/>
  <c r="X27" i="1" s="1"/>
  <c r="T27" i="1"/>
  <c r="W27" i="1" s="1"/>
  <c r="Q27" i="1"/>
  <c r="P27" i="1"/>
  <c r="O27" i="1"/>
  <c r="N27" i="1"/>
  <c r="M27" i="1"/>
  <c r="S27" i="1" s="1"/>
  <c r="L27" i="1"/>
  <c r="R27" i="1" s="1"/>
  <c r="U26" i="1"/>
  <c r="X26" i="1" s="1"/>
  <c r="T26" i="1"/>
  <c r="W26" i="1" s="1"/>
  <c r="Q26" i="1"/>
  <c r="P26" i="1"/>
  <c r="O26" i="1"/>
  <c r="N26" i="1"/>
  <c r="M26" i="1"/>
  <c r="L26" i="1"/>
  <c r="U25" i="1"/>
  <c r="X25" i="1" s="1"/>
  <c r="T25" i="1"/>
  <c r="W25" i="1" s="1"/>
  <c r="Q25" i="1"/>
  <c r="P25" i="1"/>
  <c r="O25" i="1"/>
  <c r="N25" i="1"/>
  <c r="M25" i="1"/>
  <c r="S25" i="1" s="1"/>
  <c r="L25" i="1"/>
  <c r="R25" i="1" s="1"/>
  <c r="U24" i="1"/>
  <c r="X24" i="1" s="1"/>
  <c r="T24" i="1"/>
  <c r="Q24" i="1"/>
  <c r="P24" i="1"/>
  <c r="O24" i="1"/>
  <c r="N24" i="1"/>
  <c r="M24" i="1"/>
  <c r="S24" i="1" s="1"/>
  <c r="L24" i="1"/>
  <c r="R24" i="1" s="1"/>
  <c r="U23" i="1"/>
  <c r="X23" i="1" s="1"/>
  <c r="T23" i="1"/>
  <c r="W23" i="1" s="1"/>
  <c r="Q23" i="1"/>
  <c r="P23" i="1"/>
  <c r="O23" i="1"/>
  <c r="N23" i="1"/>
  <c r="M23" i="1"/>
  <c r="S23" i="1" s="1"/>
  <c r="L23" i="1"/>
  <c r="R23" i="1" s="1"/>
  <c r="U22" i="1"/>
  <c r="X22" i="1" s="1"/>
  <c r="T22" i="1"/>
  <c r="W22" i="1" s="1"/>
  <c r="Q22" i="1"/>
  <c r="P22" i="1"/>
  <c r="O22" i="1"/>
  <c r="N22" i="1"/>
  <c r="M22" i="1"/>
  <c r="L22" i="1"/>
  <c r="U21" i="1"/>
  <c r="X21" i="1" s="1"/>
  <c r="T21" i="1"/>
  <c r="W21" i="1" s="1"/>
  <c r="Q21" i="1"/>
  <c r="P21" i="1"/>
  <c r="O21" i="1"/>
  <c r="N21" i="1"/>
  <c r="M21" i="1"/>
  <c r="S21" i="1" s="1"/>
  <c r="L21" i="1"/>
  <c r="R21" i="1" s="1"/>
  <c r="U20" i="1"/>
  <c r="X20" i="1" s="1"/>
  <c r="T20" i="1"/>
  <c r="Q20" i="1"/>
  <c r="P20" i="1"/>
  <c r="O20" i="1"/>
  <c r="N20" i="1"/>
  <c r="M20" i="1"/>
  <c r="S20" i="1" s="1"/>
  <c r="L20" i="1"/>
  <c r="R20" i="1" s="1"/>
  <c r="U19" i="1"/>
  <c r="X19" i="1" s="1"/>
  <c r="T19" i="1"/>
  <c r="W19" i="1" s="1"/>
  <c r="Q19" i="1"/>
  <c r="P19" i="1"/>
  <c r="O19" i="1"/>
  <c r="N19" i="1"/>
  <c r="M19" i="1"/>
  <c r="S19" i="1" s="1"/>
  <c r="L19" i="1"/>
  <c r="R19" i="1" s="1"/>
  <c r="U18" i="1"/>
  <c r="X18" i="1" s="1"/>
  <c r="T18" i="1"/>
  <c r="W18" i="1" s="1"/>
  <c r="Q18" i="1"/>
  <c r="P18" i="1"/>
  <c r="O18" i="1"/>
  <c r="N18" i="1"/>
  <c r="M18" i="1"/>
  <c r="L18" i="1"/>
  <c r="U17" i="1"/>
  <c r="X17" i="1" s="1"/>
  <c r="T17" i="1"/>
  <c r="W17" i="1" s="1"/>
  <c r="Q17" i="1"/>
  <c r="P17" i="1"/>
  <c r="O17" i="1"/>
  <c r="N17" i="1"/>
  <c r="M17" i="1"/>
  <c r="S17" i="1" s="1"/>
  <c r="L17" i="1"/>
  <c r="R17" i="1" s="1"/>
  <c r="U16" i="1"/>
  <c r="X16" i="1" s="1"/>
  <c r="T16" i="1"/>
  <c r="Q16" i="1"/>
  <c r="P16" i="1"/>
  <c r="O16" i="1"/>
  <c r="N16" i="1"/>
  <c r="M16" i="1"/>
  <c r="S16" i="1" s="1"/>
  <c r="L16" i="1"/>
  <c r="R16" i="1" s="1"/>
  <c r="U15" i="1"/>
  <c r="X15" i="1" s="1"/>
  <c r="T15" i="1"/>
  <c r="W15" i="1" s="1"/>
  <c r="Q15" i="1"/>
  <c r="P15" i="1"/>
  <c r="O15" i="1"/>
  <c r="N15" i="1"/>
  <c r="M15" i="1"/>
  <c r="S15" i="1" s="1"/>
  <c r="L15" i="1"/>
  <c r="R15" i="1" s="1"/>
  <c r="U14" i="1"/>
  <c r="X14" i="1" s="1"/>
  <c r="T14" i="1"/>
  <c r="W14" i="1" s="1"/>
  <c r="Q14" i="1"/>
  <c r="P14" i="1"/>
  <c r="O14" i="1"/>
  <c r="N14" i="1"/>
  <c r="M14" i="1"/>
  <c r="L14" i="1"/>
  <c r="U13" i="1"/>
  <c r="X13" i="1" s="1"/>
  <c r="T13" i="1"/>
  <c r="W13" i="1" s="1"/>
  <c r="Q13" i="1"/>
  <c r="P13" i="1"/>
  <c r="O13" i="1"/>
  <c r="N13" i="1"/>
  <c r="M13" i="1"/>
  <c r="S13" i="1" s="1"/>
  <c r="L13" i="1"/>
  <c r="R13" i="1" s="1"/>
  <c r="U12" i="1"/>
  <c r="X12" i="1" s="1"/>
  <c r="T12" i="1"/>
  <c r="Q12" i="1"/>
  <c r="P12" i="1"/>
  <c r="O12" i="1"/>
  <c r="N12" i="1"/>
  <c r="M12" i="1"/>
  <c r="S12" i="1" s="1"/>
  <c r="L12" i="1"/>
  <c r="R12" i="1" s="1"/>
  <c r="U11" i="1"/>
  <c r="X11" i="1" s="1"/>
  <c r="T11" i="1"/>
  <c r="W11" i="1" s="1"/>
  <c r="Q11" i="1"/>
  <c r="P11" i="1"/>
  <c r="O11" i="1"/>
  <c r="N11" i="1"/>
  <c r="M11" i="1"/>
  <c r="L11" i="1"/>
  <c r="U10" i="1"/>
  <c r="T10" i="1"/>
  <c r="M10" i="1"/>
  <c r="Z10" i="1" s="1"/>
  <c r="L10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R34" i="1" l="1"/>
  <c r="R33" i="1"/>
  <c r="S33" i="1"/>
  <c r="X34" i="1"/>
  <c r="Z33" i="1"/>
  <c r="AA34" i="1"/>
  <c r="V34" i="1"/>
  <c r="Y34" i="1" s="1"/>
  <c r="S34" i="1"/>
  <c r="W34" i="1"/>
  <c r="R11" i="1"/>
  <c r="W12" i="1"/>
  <c r="R14" i="1"/>
  <c r="W16" i="1"/>
  <c r="R18" i="1"/>
  <c r="W20" i="1"/>
  <c r="R22" i="1"/>
  <c r="W24" i="1"/>
  <c r="R26" i="1"/>
  <c r="W28" i="1"/>
  <c r="R30" i="1"/>
  <c r="W32" i="1"/>
  <c r="S14" i="1"/>
  <c r="S18" i="1"/>
  <c r="S22" i="1"/>
  <c r="S26" i="1"/>
  <c r="S30" i="1"/>
  <c r="S11" i="1"/>
  <c r="V10" i="1"/>
  <c r="V11" i="1"/>
  <c r="Y11" i="1" s="1"/>
  <c r="Z11" i="1"/>
  <c r="AA11" i="1" s="1"/>
  <c r="V12" i="1"/>
  <c r="Y12" i="1" s="1"/>
  <c r="Z12" i="1"/>
  <c r="V13" i="1"/>
  <c r="Z13" i="1"/>
  <c r="V14" i="1"/>
  <c r="Z14" i="1"/>
  <c r="V15" i="1"/>
  <c r="Z15" i="1"/>
  <c r="AA15" i="1" s="1"/>
  <c r="V16" i="1"/>
  <c r="Z16" i="1"/>
  <c r="V17" i="1"/>
  <c r="Z17" i="1"/>
  <c r="AA17" i="1" s="1"/>
  <c r="V18" i="1"/>
  <c r="Y18" i="1" s="1"/>
  <c r="Z18" i="1"/>
  <c r="V19" i="1"/>
  <c r="Z19" i="1"/>
  <c r="V20" i="1"/>
  <c r="Z20" i="1"/>
  <c r="V21" i="1"/>
  <c r="Z21" i="1"/>
  <c r="AA21" i="1" s="1"/>
  <c r="V22" i="1"/>
  <c r="Z22" i="1"/>
  <c r="V23" i="1"/>
  <c r="Z23" i="1"/>
  <c r="AA23" i="1" s="1"/>
  <c r="V24" i="1"/>
  <c r="Y24" i="1" s="1"/>
  <c r="Z24" i="1"/>
  <c r="V25" i="1"/>
  <c r="Z25" i="1"/>
  <c r="V26" i="1"/>
  <c r="Z26" i="1"/>
  <c r="V27" i="1"/>
  <c r="Z27" i="1"/>
  <c r="AA27" i="1" s="1"/>
  <c r="V28" i="1"/>
  <c r="Y28" i="1" s="1"/>
  <c r="Z28" i="1"/>
  <c r="V29" i="1"/>
  <c r="Z29" i="1"/>
  <c r="AA29" i="1" s="1"/>
  <c r="V30" i="1"/>
  <c r="Y30" i="1" s="1"/>
  <c r="Z30" i="1"/>
  <c r="V31" i="1"/>
  <c r="Z31" i="1"/>
  <c r="V32" i="1"/>
  <c r="Y33" i="1" s="1"/>
  <c r="Z32" i="1"/>
  <c r="AA33" i="1" l="1"/>
  <c r="Y22" i="1"/>
  <c r="Y16" i="1"/>
  <c r="Y32" i="1"/>
  <c r="Y26" i="1"/>
  <c r="Y20" i="1"/>
  <c r="Y14" i="1"/>
  <c r="AA31" i="1"/>
  <c r="AA25" i="1"/>
  <c r="AA19" i="1"/>
  <c r="AA13" i="1"/>
  <c r="Y29" i="1"/>
  <c r="Y27" i="1"/>
  <c r="Y25" i="1"/>
  <c r="Y23" i="1"/>
  <c r="Y21" i="1"/>
  <c r="Y19" i="1"/>
  <c r="Y17" i="1"/>
  <c r="Y15" i="1"/>
  <c r="Y13" i="1"/>
  <c r="Y31" i="1"/>
  <c r="AA32" i="1"/>
  <c r="AA30" i="1"/>
  <c r="AA28" i="1"/>
  <c r="AA26" i="1"/>
  <c r="AA24" i="1"/>
  <c r="AA22" i="1"/>
  <c r="AA20" i="1"/>
  <c r="AA18" i="1"/>
  <c r="AA16" i="1"/>
  <c r="AA14" i="1"/>
  <c r="AA12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<sst xmlns="http://schemas.openxmlformats.org/spreadsheetml/2006/main" count="68" uniqueCount="55">
  <si>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</si>
  <si>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</si>
  <si>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</si>
  <si>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</si>
  <si>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</si>
  <si>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</si>
  <si>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</si>
  <si>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</si>
  <si>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</si>
  <si>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</si>
  <si>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</si>
  <si>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</si>
  <si>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</si>
  <si>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</si>
  <si>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</si>
  <si>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</si>
  <si>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</si>
  <si>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</si>
  <si>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</si>
  <si>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</si>
  <si>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</si>
  <si>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</si>
  <si>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</si>
  <si>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</si>
  <si>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</si>
  <si>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G.L. NETTE</t>
  </si>
  <si>
    <t>Intera regione</t>
  </si>
  <si>
    <t>TREND ANNUALE E ANALISI DELLA DOMANDA E DELL'OFFERTA TURISTICA</t>
  </si>
  <si>
    <t>Arr</t>
  </si>
  <si>
    <t>Pre</t>
  </si>
  <si>
    <t>ITA</t>
  </si>
  <si>
    <t>STR</t>
  </si>
  <si>
    <t>TOT</t>
  </si>
  <si>
    <t>(%)</t>
  </si>
  <si>
    <r>
      <t>VARIAZIONI %</t>
    </r>
    <r>
      <rPr>
        <sz val="8"/>
        <rFont val="Verdana"/>
        <family val="2"/>
      </rPr>
      <t xml:space="preserve"> </t>
    </r>
  </si>
  <si>
    <t>IUM - Indice di Utilizzo Medio</t>
  </si>
  <si>
    <t>Variazioni      %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</si>
  <si>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</si>
  <si>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Esercizi Alberghieri a 3 stelle</t>
  </si>
  <si>
    <t>2013</t>
  </si>
  <si>
    <t>2014</t>
  </si>
  <si>
    <t>2015</t>
  </si>
  <si>
    <t>2016</t>
  </si>
  <si>
    <t>SERVIZIO TURISMO  - STATISTICHE DEL TURISMO</t>
  </si>
  <si>
    <t>2017</t>
  </si>
  <si>
    <t>2018</t>
  </si>
  <si>
    <t>Regione Umbria</t>
  </si>
  <si>
    <t>2019</t>
  </si>
  <si>
    <t>2020</t>
  </si>
  <si>
    <t>N. Es.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</si>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</sst>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  <fill>
      <patternFill patternType="solid">
        <fgColor indexed="43"/>
        <bgColor indexed="64"/>
      </patternFill>
    </fill>
    <fill>
      <patternFill patternType="gray0625">
        <bgColor indexed="42"/>
      </patternFill>
    </fill>
    <fill>
      <patternFill patternType="solid">
        <fgColor indexed="41"/>
        <bgColor indexed="64"/>
      </patternFill>
    </fill>
    <fill>
      <patternFill patternType="gray0625">
        <bgColor indexed="27"/>
      </patternFill>
    </fill>
    <fill>
      <patternFill patternType="gray0625"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0" fontId="1" fillId="0" borderId="0" xfId="0" applyFont="1"/>
    <xf numFmtId="49" fontId="7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4" fontId="4" fillId="0" borderId="0" xfId="0" applyNumberFormat="1" applyFont="1"/>
    <xf numFmtId="49" fontId="7" fillId="0" borderId="3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right"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Normal="100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3" width="7.5546875" style="24" customWidth="1"/>
    <col min="4" max="4" width="11.5546875" style="24" customWidth="1"/>
    <col min="5" max="5" width="5.6640625" style="24" bestFit="1" customWidth="1"/>
    <col min="6" max="7" width="6.44140625" style="24" bestFit="1" customWidth="1"/>
    <col min="8" max="13" width="10.109375" style="24" customWidth="1"/>
    <col min="14" max="19" width="6.88671875" style="24" customWidth="1"/>
    <col min="20" max="22" width="6.109375" style="24" customWidth="1"/>
    <col min="23" max="25" width="6.44140625" style="24" bestFit="1" customWidth="1"/>
    <col min="26" max="26" width="6" style="24" customWidth="1"/>
    <col min="27" max="27" width="6.88671875" style="24" customWidth="1"/>
    <col min="28" max="16384" width="9.109375" style="24"/>
  </cols>
  <sheetData>
    <row r="1" spans="1:27" ht="30.75" customHeight="1" x14ac:dyDescent="0.2">
      <c r="A1" s="76" t="s">
        <v>46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7" ht="14.25" customHeight="1" x14ac:dyDescent="0.2">
      <c r="A2" s="77" t="s">
        <v>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7" ht="17.25" customHeight="1" x14ac:dyDescent="0.2">
      <c r="A3" s="79" t="s">
        <v>27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26.25" customHeight="1" x14ac:dyDescent="0.2">
      <c r="A4" s="78" t="s">
        <v>38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27" ht="26.25" customHeight="1" x14ac:dyDescent="0.2">
      <c r="A5" s="85" t="s">
        <v>26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1:27" ht="21.75" customHeight="1" x14ac:dyDescent="0.2">
      <c r="A6" s="80" t="s">
        <v>19</v>
      </c>
      <c r="B6" s="61" t="s">
        <v>37</v>
      </c>
      <c r="C6" s="62"/>
      <c r="D6" s="62"/>
      <c r="E6" s="62"/>
      <c r="F6" s="62"/>
      <c r="G6" s="63"/>
      <c r="H6" s="94" t="s">
        <v>12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  <c r="T6" s="86" t="s">
        <v>17</v>
      </c>
      <c r="U6" s="87"/>
      <c r="V6" s="87"/>
      <c r="W6" s="87"/>
      <c r="X6" s="87"/>
      <c r="Y6" s="88"/>
      <c r="Z6" s="90" t="s">
        <v>35</v>
      </c>
      <c r="AA6" s="90"/>
    </row>
    <row r="7" spans="1:27" ht="22.5" customHeight="1" x14ac:dyDescent="0.2">
      <c r="A7" s="81"/>
      <c r="B7" s="64"/>
      <c r="C7" s="65"/>
      <c r="D7" s="65"/>
      <c r="E7" s="65"/>
      <c r="F7" s="65"/>
      <c r="G7" s="66"/>
      <c r="H7" s="73" t="s">
        <v>0</v>
      </c>
      <c r="I7" s="73"/>
      <c r="J7" s="73" t="s">
        <v>1</v>
      </c>
      <c r="K7" s="73"/>
      <c r="L7" s="73" t="s">
        <v>2</v>
      </c>
      <c r="M7" s="73"/>
      <c r="N7" s="70" t="s">
        <v>34</v>
      </c>
      <c r="O7" s="71"/>
      <c r="P7" s="71"/>
      <c r="Q7" s="71"/>
      <c r="R7" s="71"/>
      <c r="S7" s="72"/>
      <c r="T7" s="89" t="s">
        <v>18</v>
      </c>
      <c r="U7" s="89"/>
      <c r="V7" s="89"/>
      <c r="W7" s="55" t="s">
        <v>16</v>
      </c>
      <c r="X7" s="56"/>
      <c r="Y7" s="57"/>
      <c r="Z7" s="90"/>
      <c r="AA7" s="90"/>
    </row>
    <row r="8" spans="1:27" s="1" customFormat="1" ht="21.75" customHeight="1" x14ac:dyDescent="0.25">
      <c r="A8" s="81"/>
      <c r="B8" s="83" t="s">
        <v>5</v>
      </c>
      <c r="C8" s="74" t="s">
        <v>6</v>
      </c>
      <c r="D8" s="97" t="s">
        <v>25</v>
      </c>
      <c r="E8" s="67" t="s">
        <v>16</v>
      </c>
      <c r="F8" s="68"/>
      <c r="G8" s="69"/>
      <c r="H8" s="73"/>
      <c r="I8" s="73"/>
      <c r="J8" s="73"/>
      <c r="K8" s="73"/>
      <c r="L8" s="73"/>
      <c r="M8" s="73"/>
      <c r="N8" s="54" t="s">
        <v>7</v>
      </c>
      <c r="O8" s="54"/>
      <c r="P8" s="54" t="s">
        <v>8</v>
      </c>
      <c r="Q8" s="54"/>
      <c r="R8" s="54" t="s">
        <v>9</v>
      </c>
      <c r="S8" s="54"/>
      <c r="T8" s="89"/>
      <c r="U8" s="89"/>
      <c r="V8" s="89"/>
      <c r="W8" s="58"/>
      <c r="X8" s="59"/>
      <c r="Y8" s="60"/>
      <c r="Z8" s="91" t="s">
        <v>33</v>
      </c>
      <c r="AA8" s="93" t="s">
        <v>36</v>
      </c>
    </row>
    <row r="9" spans="1:27" s="1" customFormat="1" ht="12" x14ac:dyDescent="0.25">
      <c r="A9" s="82"/>
      <c r="B9" s="84"/>
      <c r="C9" s="75"/>
      <c r="D9" s="98"/>
      <c r="E9" s="15" t="s">
        <v>49</v>
      </c>
      <c r="F9" s="15" t="s">
        <v>6</v>
      </c>
      <c r="G9" s="15" t="s">
        <v>50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28</v>
      </c>
      <c r="O9" s="2" t="s">
        <v>29</v>
      </c>
      <c r="P9" s="2" t="s">
        <v>28</v>
      </c>
      <c r="Q9" s="2" t="s">
        <v>29</v>
      </c>
      <c r="R9" s="2" t="s">
        <v>28</v>
      </c>
      <c r="S9" s="2" t="s">
        <v>29</v>
      </c>
      <c r="T9" s="3" t="s">
        <v>30</v>
      </c>
      <c r="U9" s="3" t="s">
        <v>31</v>
      </c>
      <c r="V9" s="3" t="s">
        <v>32</v>
      </c>
      <c r="W9" s="3" t="s">
        <v>30</v>
      </c>
      <c r="X9" s="3" t="s">
        <v>31</v>
      </c>
      <c r="Y9" s="3" t="s">
        <v>32</v>
      </c>
      <c r="Z9" s="92"/>
      <c r="AA9" s="93"/>
    </row>
    <row r="10" spans="1:27" s="30" customFormat="1" ht="20.25" customHeight="1" x14ac:dyDescent="0.2">
      <c r="A10" s="25" t="s">
        <v>15</v>
      </c>
      <c r="B10" s="4">
        <v>180</v>
      </c>
      <c r="C10" s="26">
        <v>11603</v>
      </c>
      <c r="D10" s="5">
        <v>3857755</v>
      </c>
      <c r="E10" s="21"/>
      <c r="F10" s="21"/>
      <c r="G10" s="21"/>
      <c r="H10" s="4">
        <v>533008</v>
      </c>
      <c r="I10" s="5">
        <v>1166915</v>
      </c>
      <c r="J10" s="4">
        <v>225877</v>
      </c>
      <c r="K10" s="5">
        <v>450757</v>
      </c>
      <c r="L10" s="27">
        <f>H10+J10</f>
        <v>758885</v>
      </c>
      <c r="M10" s="5">
        <f>I10+K10</f>
        <v>1617672</v>
      </c>
      <c r="N10" s="6"/>
      <c r="O10" s="7"/>
      <c r="P10" s="6"/>
      <c r="Q10" s="7"/>
      <c r="R10" s="28"/>
      <c r="S10" s="7"/>
      <c r="T10" s="8">
        <f t="shared" ref="T10:T32" si="0">I10/H10</f>
        <v>2.1893010986701888</v>
      </c>
      <c r="U10" s="9">
        <f t="shared" ref="U10:U32" si="1">K10/J10</f>
        <v>1.9955860933162739</v>
      </c>
      <c r="V10" s="10">
        <f t="shared" ref="V10:V32" si="2">M10/L10</f>
        <v>2.131643134335242</v>
      </c>
      <c r="W10" s="18"/>
      <c r="X10" s="19"/>
      <c r="Y10" s="20"/>
      <c r="Z10" s="29">
        <f t="shared" ref="Z10:Z32" si="3">(M10/D10)*100</f>
        <v>41.932989523699668</v>
      </c>
      <c r="AA10" s="7"/>
    </row>
    <row r="11" spans="1:27" s="30" customFormat="1" ht="20.25" customHeight="1" x14ac:dyDescent="0.2">
      <c r="A11" s="31">
        <v>2001</v>
      </c>
      <c r="B11" s="11">
        <v>196</v>
      </c>
      <c r="C11" s="32">
        <v>12520</v>
      </c>
      <c r="D11" s="12">
        <v>4121350</v>
      </c>
      <c r="E11" s="22">
        <f>(B11-B10)*100/B10</f>
        <v>8.8888888888888893</v>
      </c>
      <c r="F11" s="22">
        <f>(C11-C10)*100/C10</f>
        <v>7.903128501249677</v>
      </c>
      <c r="G11" s="22">
        <f>(D11-D10)*100/D10</f>
        <v>6.832860044248533</v>
      </c>
      <c r="H11" s="11">
        <v>545407</v>
      </c>
      <c r="I11" s="12">
        <v>1189508</v>
      </c>
      <c r="J11" s="11">
        <v>224258</v>
      </c>
      <c r="K11" s="12">
        <v>446047</v>
      </c>
      <c r="L11" s="33">
        <f>H11+J11</f>
        <v>769665</v>
      </c>
      <c r="M11" s="12">
        <f>I11+K11</f>
        <v>1635555</v>
      </c>
      <c r="N11" s="34">
        <f t="shared" ref="N11:S26" si="4">(H11-H10)*100/H10</f>
        <v>2.3262315012157417</v>
      </c>
      <c r="O11" s="16">
        <f t="shared" si="4"/>
        <v>1.9361307378857928</v>
      </c>
      <c r="P11" s="34">
        <f t="shared" si="4"/>
        <v>-0.71676177742753799</v>
      </c>
      <c r="Q11" s="16">
        <f t="shared" si="4"/>
        <v>-1.0449088976987602</v>
      </c>
      <c r="R11" s="34">
        <f>(L11-L10)*100/L10</f>
        <v>1.4205050831153601</v>
      </c>
      <c r="S11" s="16">
        <f>(M11-M10)*100/M10</f>
        <v>1.105477501001439</v>
      </c>
      <c r="T11" s="35">
        <f t="shared" si="0"/>
        <v>2.1809547732243995</v>
      </c>
      <c r="U11" s="36">
        <f t="shared" si="1"/>
        <v>1.9889903593182852</v>
      </c>
      <c r="V11" s="37">
        <f t="shared" si="2"/>
        <v>2.125021925123268</v>
      </c>
      <c r="W11" s="38">
        <f t="shared" ref="W11:Y26" si="5">(T11-T10)*100/T10</f>
        <v>-0.38123241480393283</v>
      </c>
      <c r="X11" s="39">
        <f t="shared" si="5"/>
        <v>-0.33051613358499204</v>
      </c>
      <c r="Y11" s="40">
        <f t="shared" si="5"/>
        <v>-0.31061527632479602</v>
      </c>
      <c r="Z11" s="41">
        <f t="shared" si="3"/>
        <v>39.684933334950927</v>
      </c>
      <c r="AA11" s="16">
        <f t="shared" ref="AA11:AA32" si="6">(Z11-Z10)*100/Z10</f>
        <v>-5.361068252665806</v>
      </c>
    </row>
    <row r="12" spans="1:27" s="30" customFormat="1" ht="20.25" customHeight="1" x14ac:dyDescent="0.2">
      <c r="A12" s="31">
        <v>2002</v>
      </c>
      <c r="B12" s="11">
        <v>207</v>
      </c>
      <c r="C12" s="32">
        <v>13509</v>
      </c>
      <c r="D12" s="12">
        <v>4496469</v>
      </c>
      <c r="E12" s="22">
        <f t="shared" ref="E12:G27" si="7">(B12-B11)*100/B11</f>
        <v>5.6122448979591839</v>
      </c>
      <c r="F12" s="22">
        <f t="shared" si="7"/>
        <v>7.899361022364217</v>
      </c>
      <c r="G12" s="22">
        <f t="shared" si="7"/>
        <v>9.101847695536657</v>
      </c>
      <c r="H12" s="11">
        <v>590347</v>
      </c>
      <c r="I12" s="12">
        <v>1256106</v>
      </c>
      <c r="J12" s="11">
        <v>221565</v>
      </c>
      <c r="K12" s="12">
        <v>456231</v>
      </c>
      <c r="L12" s="33">
        <f t="shared" ref="L12:M27" si="8">H12+J12</f>
        <v>811912</v>
      </c>
      <c r="M12" s="12">
        <f t="shared" si="8"/>
        <v>1712337</v>
      </c>
      <c r="N12" s="34">
        <f t="shared" si="4"/>
        <v>8.2397182287722739</v>
      </c>
      <c r="O12" s="16">
        <f t="shared" si="4"/>
        <v>5.5987853801739877</v>
      </c>
      <c r="P12" s="34">
        <f t="shared" si="4"/>
        <v>-1.2008490221084644</v>
      </c>
      <c r="Q12" s="16">
        <f t="shared" si="4"/>
        <v>2.2831674688990176</v>
      </c>
      <c r="R12" s="34">
        <f>(L12-L11)*100/L11</f>
        <v>5.4890114530347622</v>
      </c>
      <c r="S12" s="16">
        <f>(M12-M11)*100/M11</f>
        <v>4.6945532250520463</v>
      </c>
      <c r="T12" s="35">
        <f t="shared" si="0"/>
        <v>2.1277418196416682</v>
      </c>
      <c r="U12" s="36">
        <f t="shared" si="1"/>
        <v>2.0591293751269379</v>
      </c>
      <c r="V12" s="37">
        <f t="shared" si="2"/>
        <v>2.1090179723910967</v>
      </c>
      <c r="W12" s="38">
        <f t="shared" si="5"/>
        <v>-2.4398925753081699</v>
      </c>
      <c r="X12" s="39">
        <f t="shared" si="5"/>
        <v>3.5263627840153293</v>
      </c>
      <c r="Y12" s="40">
        <f t="shared" si="5"/>
        <v>-0.75311941693227524</v>
      </c>
      <c r="Z12" s="41">
        <f t="shared" si="3"/>
        <v>38.081814864063332</v>
      </c>
      <c r="AA12" s="16">
        <f t="shared" si="6"/>
        <v>-4.0396148769026938</v>
      </c>
    </row>
    <row r="13" spans="1:27" s="30" customFormat="1" ht="20.25" customHeight="1" x14ac:dyDescent="0.2">
      <c r="A13" s="31" t="s">
        <v>10</v>
      </c>
      <c r="B13" s="11">
        <v>218</v>
      </c>
      <c r="C13" s="32">
        <v>13910</v>
      </c>
      <c r="D13" s="12">
        <v>4676829</v>
      </c>
      <c r="E13" s="22">
        <f t="shared" si="7"/>
        <v>5.3140096618357484</v>
      </c>
      <c r="F13" s="22">
        <f t="shared" si="7"/>
        <v>2.9683914427418756</v>
      </c>
      <c r="G13" s="22">
        <f t="shared" si="7"/>
        <v>4.0111474136705931</v>
      </c>
      <c r="H13" s="11">
        <v>578931</v>
      </c>
      <c r="I13" s="12">
        <v>1260143</v>
      </c>
      <c r="J13" s="11">
        <v>210033</v>
      </c>
      <c r="K13" s="12">
        <v>441289</v>
      </c>
      <c r="L13" s="33">
        <f t="shared" si="8"/>
        <v>788964</v>
      </c>
      <c r="M13" s="12">
        <f t="shared" si="8"/>
        <v>1701432</v>
      </c>
      <c r="N13" s="34">
        <f t="shared" si="4"/>
        <v>-1.9337779306069143</v>
      </c>
      <c r="O13" s="16">
        <f t="shared" si="4"/>
        <v>0.32139007376765971</v>
      </c>
      <c r="P13" s="34">
        <f t="shared" si="4"/>
        <v>-5.2047931758174801</v>
      </c>
      <c r="Q13" s="16">
        <f t="shared" si="4"/>
        <v>-3.2750952916395422</v>
      </c>
      <c r="R13" s="34">
        <f t="shared" si="4"/>
        <v>-2.8264146853353567</v>
      </c>
      <c r="S13" s="16">
        <f t="shared" si="4"/>
        <v>-0.63684893803030596</v>
      </c>
      <c r="T13" s="35">
        <f t="shared" si="0"/>
        <v>2.176672176822454</v>
      </c>
      <c r="U13" s="36">
        <f t="shared" si="1"/>
        <v>2.1010460261006605</v>
      </c>
      <c r="V13" s="37">
        <f t="shared" si="2"/>
        <v>2.1565394618765876</v>
      </c>
      <c r="W13" s="38">
        <f t="shared" si="5"/>
        <v>2.2996378944615605</v>
      </c>
      <c r="X13" s="39">
        <f t="shared" si="5"/>
        <v>2.0356492156369987</v>
      </c>
      <c r="Y13" s="40">
        <f t="shared" si="5"/>
        <v>2.2532519925192256</v>
      </c>
      <c r="Z13" s="41">
        <f t="shared" si="3"/>
        <v>36.380034420758165</v>
      </c>
      <c r="AA13" s="16">
        <f t="shared" si="6"/>
        <v>-4.4687482710050332</v>
      </c>
    </row>
    <row r="14" spans="1:27" s="30" customFormat="1" ht="20.25" customHeight="1" x14ac:dyDescent="0.2">
      <c r="A14" s="31" t="s">
        <v>11</v>
      </c>
      <c r="B14" s="11">
        <v>228</v>
      </c>
      <c r="C14" s="32">
        <v>14233</v>
      </c>
      <c r="D14" s="12">
        <v>4766566</v>
      </c>
      <c r="E14" s="22">
        <f t="shared" si="7"/>
        <v>4.5871559633027523</v>
      </c>
      <c r="F14" s="22">
        <f t="shared" si="7"/>
        <v>2.3220704529115745</v>
      </c>
      <c r="G14" s="22">
        <f t="shared" si="7"/>
        <v>1.918757346056484</v>
      </c>
      <c r="H14" s="11">
        <v>594553</v>
      </c>
      <c r="I14" s="12">
        <v>1302322</v>
      </c>
      <c r="J14" s="11">
        <v>191846</v>
      </c>
      <c r="K14" s="12">
        <v>406727</v>
      </c>
      <c r="L14" s="33">
        <f t="shared" si="8"/>
        <v>786399</v>
      </c>
      <c r="M14" s="12">
        <f t="shared" si="8"/>
        <v>1709049</v>
      </c>
      <c r="N14" s="34">
        <f t="shared" si="4"/>
        <v>2.6984217462875542</v>
      </c>
      <c r="O14" s="16">
        <f t="shared" si="4"/>
        <v>3.3471598064664088</v>
      </c>
      <c r="P14" s="34">
        <f t="shared" si="4"/>
        <v>-8.659115472330539</v>
      </c>
      <c r="Q14" s="16">
        <f t="shared" si="4"/>
        <v>-7.8320556370088532</v>
      </c>
      <c r="R14" s="34">
        <f t="shared" si="4"/>
        <v>-0.32510989094559445</v>
      </c>
      <c r="S14" s="16">
        <f t="shared" si="4"/>
        <v>0.44768171751794961</v>
      </c>
      <c r="T14" s="35">
        <f t="shared" si="0"/>
        <v>2.190422048160551</v>
      </c>
      <c r="U14" s="36">
        <f t="shared" si="1"/>
        <v>2.1200702646914711</v>
      </c>
      <c r="V14" s="37">
        <f t="shared" si="2"/>
        <v>2.1732593759656358</v>
      </c>
      <c r="W14" s="38">
        <f t="shared" si="5"/>
        <v>0.63169233679319292</v>
      </c>
      <c r="X14" s="39">
        <f t="shared" si="5"/>
        <v>0.90546510426131654</v>
      </c>
      <c r="Y14" s="40">
        <f t="shared" si="5"/>
        <v>0.7753122251933543</v>
      </c>
      <c r="Z14" s="41">
        <f t="shared" si="3"/>
        <v>35.854932041222135</v>
      </c>
      <c r="AA14" s="16">
        <f t="shared" si="6"/>
        <v>-1.4433806561667526</v>
      </c>
    </row>
    <row r="15" spans="1:27" s="30" customFormat="1" ht="20.25" customHeight="1" x14ac:dyDescent="0.2">
      <c r="A15" s="31" t="s">
        <v>13</v>
      </c>
      <c r="B15" s="11">
        <v>234</v>
      </c>
      <c r="C15" s="32">
        <v>14382</v>
      </c>
      <c r="D15" s="12">
        <v>4931825</v>
      </c>
      <c r="E15" s="22">
        <f t="shared" si="7"/>
        <v>2.6315789473684212</v>
      </c>
      <c r="F15" s="22">
        <f t="shared" si="7"/>
        <v>1.0468629241902621</v>
      </c>
      <c r="G15" s="22">
        <f t="shared" si="7"/>
        <v>3.4670452480884562</v>
      </c>
      <c r="H15" s="11">
        <v>582960</v>
      </c>
      <c r="I15" s="12">
        <v>1284022</v>
      </c>
      <c r="J15" s="11">
        <v>202335</v>
      </c>
      <c r="K15" s="12">
        <v>410249</v>
      </c>
      <c r="L15" s="33">
        <f t="shared" si="8"/>
        <v>785295</v>
      </c>
      <c r="M15" s="12">
        <f t="shared" si="8"/>
        <v>1694271</v>
      </c>
      <c r="N15" s="34">
        <f t="shared" si="4"/>
        <v>-1.9498682203268674</v>
      </c>
      <c r="O15" s="16">
        <f t="shared" si="4"/>
        <v>-1.4051824356802696</v>
      </c>
      <c r="P15" s="34">
        <f t="shared" si="4"/>
        <v>5.4674061486817553</v>
      </c>
      <c r="Q15" s="16">
        <f t="shared" si="4"/>
        <v>0.86593710277409663</v>
      </c>
      <c r="R15" s="34">
        <f t="shared" si="4"/>
        <v>-0.14038675023747488</v>
      </c>
      <c r="S15" s="16">
        <f t="shared" si="4"/>
        <v>-0.86469141610334166</v>
      </c>
      <c r="T15" s="35">
        <f t="shared" si="0"/>
        <v>2.2025902291752435</v>
      </c>
      <c r="U15" s="36">
        <f t="shared" si="1"/>
        <v>2.0275730842414807</v>
      </c>
      <c r="V15" s="37">
        <f t="shared" si="2"/>
        <v>2.1574962275323286</v>
      </c>
      <c r="W15" s="38">
        <f t="shared" si="5"/>
        <v>0.55551764669785852</v>
      </c>
      <c r="X15" s="39">
        <f t="shared" si="5"/>
        <v>-4.362929945788907</v>
      </c>
      <c r="Y15" s="40">
        <f t="shared" si="5"/>
        <v>-0.72532292314640057</v>
      </c>
      <c r="Z15" s="41">
        <f t="shared" si="3"/>
        <v>34.353834533869311</v>
      </c>
      <c r="AA15" s="16">
        <f t="shared" si="6"/>
        <v>-4.1865858388101929</v>
      </c>
    </row>
    <row r="16" spans="1:27" s="30" customFormat="1" ht="20.25" customHeight="1" x14ac:dyDescent="0.2">
      <c r="A16" s="31" t="s">
        <v>14</v>
      </c>
      <c r="B16" s="11">
        <v>239</v>
      </c>
      <c r="C16" s="32">
        <v>14774</v>
      </c>
      <c r="D16" s="12">
        <v>4894591</v>
      </c>
      <c r="E16" s="22">
        <f t="shared" si="7"/>
        <v>2.1367521367521367</v>
      </c>
      <c r="F16" s="22">
        <f t="shared" si="7"/>
        <v>2.7256292587957169</v>
      </c>
      <c r="G16" s="22">
        <f t="shared" si="7"/>
        <v>-0.75497407146441731</v>
      </c>
      <c r="H16" s="11">
        <v>595942</v>
      </c>
      <c r="I16" s="12">
        <v>1309834</v>
      </c>
      <c r="J16" s="11">
        <v>219150</v>
      </c>
      <c r="K16" s="12">
        <v>448760</v>
      </c>
      <c r="L16" s="33">
        <f t="shared" si="8"/>
        <v>815092</v>
      </c>
      <c r="M16" s="12">
        <f t="shared" si="8"/>
        <v>1758594</v>
      </c>
      <c r="N16" s="34">
        <f t="shared" si="4"/>
        <v>2.2269109372855769</v>
      </c>
      <c r="O16" s="16">
        <f t="shared" si="4"/>
        <v>2.010245930365679</v>
      </c>
      <c r="P16" s="34">
        <f t="shared" si="4"/>
        <v>8.3104752020164572</v>
      </c>
      <c r="Q16" s="16">
        <f t="shared" si="4"/>
        <v>9.3872258067661338</v>
      </c>
      <c r="R16" s="34">
        <f t="shared" si="4"/>
        <v>3.7943702684978255</v>
      </c>
      <c r="S16" s="16">
        <f t="shared" si="4"/>
        <v>3.7965000876483161</v>
      </c>
      <c r="T16" s="35">
        <f t="shared" si="0"/>
        <v>2.1979219454242189</v>
      </c>
      <c r="U16" s="36">
        <f t="shared" si="1"/>
        <v>2.047729865389003</v>
      </c>
      <c r="V16" s="37">
        <f t="shared" si="2"/>
        <v>2.1575404984958753</v>
      </c>
      <c r="W16" s="38">
        <f t="shared" si="5"/>
        <v>-0.21194517660112397</v>
      </c>
      <c r="X16" s="39">
        <f t="shared" si="5"/>
        <v>0.99413339544616108</v>
      </c>
      <c r="Y16" s="40">
        <f t="shared" si="5"/>
        <v>2.0519601833686595E-3</v>
      </c>
      <c r="Z16" s="41">
        <f t="shared" si="3"/>
        <v>35.929335055778921</v>
      </c>
      <c r="AA16" s="16">
        <f t="shared" si="6"/>
        <v>4.5860980099800237</v>
      </c>
    </row>
    <row r="17" spans="1:27" s="30" customFormat="1" ht="20.25" customHeight="1" x14ac:dyDescent="0.2">
      <c r="A17" s="31" t="s">
        <v>20</v>
      </c>
      <c r="B17" s="11">
        <v>240</v>
      </c>
      <c r="C17" s="32">
        <v>14323</v>
      </c>
      <c r="D17" s="12">
        <v>4938942</v>
      </c>
      <c r="E17" s="22">
        <f t="shared" si="7"/>
        <v>0.41841004184100417</v>
      </c>
      <c r="F17" s="22">
        <f t="shared" si="7"/>
        <v>-3.0526600785163125</v>
      </c>
      <c r="G17" s="22">
        <f t="shared" si="7"/>
        <v>0.90612269748381424</v>
      </c>
      <c r="H17" s="11">
        <v>598963</v>
      </c>
      <c r="I17" s="12">
        <v>1273541</v>
      </c>
      <c r="J17" s="11">
        <v>223236</v>
      </c>
      <c r="K17" s="12">
        <v>438496</v>
      </c>
      <c r="L17" s="33">
        <f t="shared" si="8"/>
        <v>822199</v>
      </c>
      <c r="M17" s="12">
        <f t="shared" si="8"/>
        <v>1712037</v>
      </c>
      <c r="N17" s="34">
        <f t="shared" si="4"/>
        <v>0.50692852660158205</v>
      </c>
      <c r="O17" s="16">
        <f t="shared" si="4"/>
        <v>-2.7708091254311613</v>
      </c>
      <c r="P17" s="34">
        <f t="shared" si="4"/>
        <v>1.8644763860369611</v>
      </c>
      <c r="Q17" s="16">
        <f t="shared" si="4"/>
        <v>-2.2871913717800161</v>
      </c>
      <c r="R17" s="34">
        <f t="shared" si="4"/>
        <v>0.87192611386199348</v>
      </c>
      <c r="S17" s="16">
        <f t="shared" si="4"/>
        <v>-2.6473990017024964</v>
      </c>
      <c r="T17" s="35">
        <f t="shared" si="0"/>
        <v>2.1262431903139261</v>
      </c>
      <c r="U17" s="36">
        <f t="shared" si="1"/>
        <v>1.9642709957175366</v>
      </c>
      <c r="V17" s="37">
        <f t="shared" si="2"/>
        <v>2.0822659721065095</v>
      </c>
      <c r="W17" s="38">
        <f t="shared" si="5"/>
        <v>-3.2612056701794394</v>
      </c>
      <c r="X17" s="39">
        <f t="shared" si="5"/>
        <v>-4.0756777093550829</v>
      </c>
      <c r="Y17" s="40">
        <f t="shared" si="5"/>
        <v>-3.4889044466068282</v>
      </c>
      <c r="Z17" s="41">
        <f t="shared" si="3"/>
        <v>34.664043432783778</v>
      </c>
      <c r="AA17" s="16">
        <f t="shared" si="6"/>
        <v>-3.5216115773665893</v>
      </c>
    </row>
    <row r="18" spans="1:27" s="30" customFormat="1" ht="20.25" customHeight="1" x14ac:dyDescent="0.2">
      <c r="A18" s="31">
        <v>2008</v>
      </c>
      <c r="B18" s="11">
        <v>242</v>
      </c>
      <c r="C18" s="32">
        <v>14567</v>
      </c>
      <c r="D18" s="12">
        <v>5008663</v>
      </c>
      <c r="E18" s="22">
        <f t="shared" si="7"/>
        <v>0.83333333333333337</v>
      </c>
      <c r="F18" s="22">
        <f t="shared" si="7"/>
        <v>1.7035537247783286</v>
      </c>
      <c r="G18" s="22">
        <f t="shared" si="7"/>
        <v>1.4116586102853608</v>
      </c>
      <c r="H18" s="11">
        <v>609160</v>
      </c>
      <c r="I18" s="12">
        <v>1253173</v>
      </c>
      <c r="J18" s="11">
        <v>208295</v>
      </c>
      <c r="K18" s="12">
        <v>413106</v>
      </c>
      <c r="L18" s="33">
        <f t="shared" si="8"/>
        <v>817455</v>
      </c>
      <c r="M18" s="12">
        <f t="shared" si="8"/>
        <v>1666279</v>
      </c>
      <c r="N18" s="34">
        <f t="shared" si="4"/>
        <v>1.702442387927134</v>
      </c>
      <c r="O18" s="16">
        <f t="shared" si="4"/>
        <v>-1.5993203202723745</v>
      </c>
      <c r="P18" s="34">
        <f t="shared" si="4"/>
        <v>-6.6929169130426995</v>
      </c>
      <c r="Q18" s="16">
        <f t="shared" si="4"/>
        <v>-5.7902466613150407</v>
      </c>
      <c r="R18" s="34">
        <f t="shared" si="4"/>
        <v>-0.5769892690212467</v>
      </c>
      <c r="S18" s="16">
        <f t="shared" si="4"/>
        <v>-2.6727226105510571</v>
      </c>
      <c r="T18" s="35">
        <f t="shared" si="0"/>
        <v>2.0572148532405281</v>
      </c>
      <c r="U18" s="36">
        <f t="shared" si="1"/>
        <v>1.9832737223649151</v>
      </c>
      <c r="V18" s="37">
        <f t="shared" si="2"/>
        <v>2.0383739777724768</v>
      </c>
      <c r="W18" s="38">
        <f t="shared" si="5"/>
        <v>-3.2464930346564147</v>
      </c>
      <c r="X18" s="39">
        <f t="shared" si="5"/>
        <v>0.9674187873673139</v>
      </c>
      <c r="Y18" s="40">
        <f t="shared" si="5"/>
        <v>-2.107895673367306</v>
      </c>
      <c r="Z18" s="41">
        <f t="shared" si="3"/>
        <v>33.267939967212804</v>
      </c>
      <c r="AA18" s="16">
        <f t="shared" si="6"/>
        <v>-4.0275262990543066</v>
      </c>
    </row>
    <row r="19" spans="1:27" s="30" customFormat="1" ht="20.25" customHeight="1" x14ac:dyDescent="0.2">
      <c r="A19" s="31" t="s">
        <v>21</v>
      </c>
      <c r="B19" s="11">
        <v>249</v>
      </c>
      <c r="C19" s="32">
        <v>14861</v>
      </c>
      <c r="D19" s="12">
        <v>5048837</v>
      </c>
      <c r="E19" s="22">
        <f t="shared" si="7"/>
        <v>2.8925619834710745</v>
      </c>
      <c r="F19" s="22">
        <f t="shared" si="7"/>
        <v>2.0182604517059106</v>
      </c>
      <c r="G19" s="22">
        <f t="shared" si="7"/>
        <v>0.80209029834908041</v>
      </c>
      <c r="H19" s="11">
        <v>569608</v>
      </c>
      <c r="I19" s="12">
        <v>1165361</v>
      </c>
      <c r="J19" s="11">
        <v>168060</v>
      </c>
      <c r="K19" s="12">
        <v>338294</v>
      </c>
      <c r="L19" s="33">
        <f t="shared" si="8"/>
        <v>737668</v>
      </c>
      <c r="M19" s="12">
        <f t="shared" si="8"/>
        <v>1503655</v>
      </c>
      <c r="N19" s="34">
        <f t="shared" si="4"/>
        <v>-6.4928754350252804</v>
      </c>
      <c r="O19" s="16">
        <f t="shared" si="4"/>
        <v>-7.0071729920769119</v>
      </c>
      <c r="P19" s="34">
        <f t="shared" si="4"/>
        <v>-19.316354209174488</v>
      </c>
      <c r="Q19" s="16">
        <f t="shared" si="4"/>
        <v>-18.109637720100896</v>
      </c>
      <c r="R19" s="34">
        <f t="shared" si="4"/>
        <v>-9.7604149463884866</v>
      </c>
      <c r="S19" s="16">
        <f t="shared" si="4"/>
        <v>-9.7597101085712534</v>
      </c>
      <c r="T19" s="35">
        <f t="shared" si="0"/>
        <v>2.0458999873597281</v>
      </c>
      <c r="U19" s="36">
        <f t="shared" si="1"/>
        <v>2.0129358562418185</v>
      </c>
      <c r="V19" s="37">
        <f t="shared" si="2"/>
        <v>2.0383898989789446</v>
      </c>
      <c r="W19" s="38">
        <f t="shared" si="5"/>
        <v>-0.55000895326887234</v>
      </c>
      <c r="X19" s="39">
        <f t="shared" si="5"/>
        <v>1.4956147274282141</v>
      </c>
      <c r="Y19" s="40">
        <f t="shared" si="5"/>
        <v>7.8107386777333439E-4</v>
      </c>
      <c r="Z19" s="41">
        <f t="shared" si="3"/>
        <v>29.782205288069314</v>
      </c>
      <c r="AA19" s="16">
        <f t="shared" si="6"/>
        <v>-10.477759315962619</v>
      </c>
    </row>
    <row r="20" spans="1:27" s="30" customFormat="1" ht="20.25" customHeight="1" x14ac:dyDescent="0.2">
      <c r="A20" s="31" t="s">
        <v>22</v>
      </c>
      <c r="B20" s="11">
        <v>254</v>
      </c>
      <c r="C20" s="32">
        <v>15154</v>
      </c>
      <c r="D20" s="12">
        <v>5073532</v>
      </c>
      <c r="E20" s="22">
        <f t="shared" si="7"/>
        <v>2.0080321285140563</v>
      </c>
      <c r="F20" s="22">
        <f t="shared" si="7"/>
        <v>1.9716035260076712</v>
      </c>
      <c r="G20" s="22">
        <f t="shared" si="7"/>
        <v>0.48912254445924874</v>
      </c>
      <c r="H20" s="11">
        <v>580592</v>
      </c>
      <c r="I20" s="12">
        <v>1180176</v>
      </c>
      <c r="J20" s="11">
        <v>170156</v>
      </c>
      <c r="K20" s="12">
        <v>342209</v>
      </c>
      <c r="L20" s="33">
        <f t="shared" si="8"/>
        <v>750748</v>
      </c>
      <c r="M20" s="12">
        <f t="shared" si="8"/>
        <v>1522385</v>
      </c>
      <c r="N20" s="34">
        <f t="shared" si="4"/>
        <v>1.9283437030378787</v>
      </c>
      <c r="O20" s="16">
        <f t="shared" si="4"/>
        <v>1.2712798866617296</v>
      </c>
      <c r="P20" s="34">
        <f t="shared" si="4"/>
        <v>1.247173628466024</v>
      </c>
      <c r="Q20" s="16">
        <f t="shared" si="4"/>
        <v>1.1572773977664399</v>
      </c>
      <c r="R20" s="34">
        <f t="shared" si="4"/>
        <v>1.7731554032437358</v>
      </c>
      <c r="S20" s="16">
        <f t="shared" si="4"/>
        <v>1.2456314779653577</v>
      </c>
      <c r="T20" s="35">
        <f t="shared" si="0"/>
        <v>2.0327114393584478</v>
      </c>
      <c r="U20" s="36">
        <f t="shared" si="1"/>
        <v>2.011148593055784</v>
      </c>
      <c r="V20" s="37">
        <f t="shared" si="2"/>
        <v>2.0278242499480519</v>
      </c>
      <c r="W20" s="38">
        <f t="shared" si="5"/>
        <v>-0.64463307506543355</v>
      </c>
      <c r="X20" s="39">
        <f t="shared" si="5"/>
        <v>-8.8788879213039199E-2</v>
      </c>
      <c r="Y20" s="40">
        <f t="shared" si="5"/>
        <v>-0.51833307436350673</v>
      </c>
      <c r="Z20" s="41">
        <f t="shared" si="3"/>
        <v>30.006413677887515</v>
      </c>
      <c r="AA20" s="16">
        <f t="shared" si="6"/>
        <v>0.75282668845217815</v>
      </c>
    </row>
    <row r="21" spans="1:27" s="30" customFormat="1" ht="20.25" customHeight="1" x14ac:dyDescent="0.2">
      <c r="A21" s="31" t="s">
        <v>23</v>
      </c>
      <c r="B21" s="11">
        <v>254</v>
      </c>
      <c r="C21" s="32">
        <v>15200</v>
      </c>
      <c r="D21" s="12">
        <v>5194830</v>
      </c>
      <c r="E21" s="22">
        <f t="shared" si="7"/>
        <v>0</v>
      </c>
      <c r="F21" s="22">
        <f t="shared" si="7"/>
        <v>0.30355021776428665</v>
      </c>
      <c r="G21" s="22">
        <f t="shared" si="7"/>
        <v>2.3907999397658277</v>
      </c>
      <c r="H21" s="11">
        <v>607717</v>
      </c>
      <c r="I21" s="12">
        <v>1248415</v>
      </c>
      <c r="J21" s="11">
        <v>180286</v>
      </c>
      <c r="K21" s="12">
        <v>363701</v>
      </c>
      <c r="L21" s="33">
        <f t="shared" si="8"/>
        <v>788003</v>
      </c>
      <c r="M21" s="12">
        <f t="shared" si="8"/>
        <v>1612116</v>
      </c>
      <c r="N21" s="34">
        <f t="shared" si="4"/>
        <v>4.671955521261058</v>
      </c>
      <c r="O21" s="16">
        <f t="shared" si="4"/>
        <v>5.78210368622985</v>
      </c>
      <c r="P21" s="34">
        <f t="shared" si="4"/>
        <v>5.9533604457086442</v>
      </c>
      <c r="Q21" s="16">
        <f t="shared" si="4"/>
        <v>6.2803725208863588</v>
      </c>
      <c r="R21" s="34">
        <f t="shared" si="4"/>
        <v>4.9623841821756436</v>
      </c>
      <c r="S21" s="16">
        <f t="shared" si="4"/>
        <v>5.8941069440384659</v>
      </c>
      <c r="T21" s="35">
        <f t="shared" si="0"/>
        <v>2.0542703264842022</v>
      </c>
      <c r="U21" s="36">
        <f t="shared" si="1"/>
        <v>2.0173557569639349</v>
      </c>
      <c r="V21" s="37">
        <f t="shared" si="2"/>
        <v>2.0458246986369342</v>
      </c>
      <c r="W21" s="38">
        <f t="shared" si="5"/>
        <v>1.0605975205491374</v>
      </c>
      <c r="X21" s="39">
        <f t="shared" si="5"/>
        <v>0.30863775703015561</v>
      </c>
      <c r="Y21" s="40">
        <f t="shared" si="5"/>
        <v>0.88767301650246155</v>
      </c>
      <c r="Z21" s="41">
        <f t="shared" si="3"/>
        <v>31.033084817020001</v>
      </c>
      <c r="AA21" s="16">
        <f t="shared" si="6"/>
        <v>3.4215056492707934</v>
      </c>
    </row>
    <row r="22" spans="1:27" s="30" customFormat="1" ht="20.25" customHeight="1" x14ac:dyDescent="0.2">
      <c r="A22" s="31" t="s">
        <v>24</v>
      </c>
      <c r="B22" s="11">
        <v>248</v>
      </c>
      <c r="C22" s="32">
        <v>14956</v>
      </c>
      <c r="D22" s="12">
        <v>5029677</v>
      </c>
      <c r="E22" s="22">
        <f t="shared" si="7"/>
        <v>-2.3622047244094486</v>
      </c>
      <c r="F22" s="22">
        <f t="shared" si="7"/>
        <v>-1.6052631578947369</v>
      </c>
      <c r="G22" s="22">
        <f t="shared" si="7"/>
        <v>-3.1791800694151684</v>
      </c>
      <c r="H22" s="11">
        <v>582280</v>
      </c>
      <c r="I22" s="12">
        <v>1172847</v>
      </c>
      <c r="J22" s="11">
        <v>172640</v>
      </c>
      <c r="K22" s="12">
        <v>351435</v>
      </c>
      <c r="L22" s="33">
        <f t="shared" si="8"/>
        <v>754920</v>
      </c>
      <c r="M22" s="12">
        <f t="shared" si="8"/>
        <v>1524282</v>
      </c>
      <c r="N22" s="34">
        <f t="shared" si="4"/>
        <v>-4.1856653672679887</v>
      </c>
      <c r="O22" s="16">
        <f t="shared" si="4"/>
        <v>-6.0531153502641351</v>
      </c>
      <c r="P22" s="34">
        <f t="shared" si="4"/>
        <v>-4.2410392376557251</v>
      </c>
      <c r="Q22" s="16">
        <f t="shared" si="4"/>
        <v>-3.3725505291434446</v>
      </c>
      <c r="R22" s="34">
        <f t="shared" si="4"/>
        <v>-4.1983342703010011</v>
      </c>
      <c r="S22" s="16">
        <f t="shared" si="4"/>
        <v>-5.4483672390820512</v>
      </c>
      <c r="T22" s="35">
        <f t="shared" si="0"/>
        <v>2.0142319846122141</v>
      </c>
      <c r="U22" s="36">
        <f t="shared" si="1"/>
        <v>2.0356522242817423</v>
      </c>
      <c r="V22" s="37">
        <f t="shared" si="2"/>
        <v>2.0191305038944525</v>
      </c>
      <c r="W22" s="38">
        <f t="shared" si="5"/>
        <v>-1.949029850443881</v>
      </c>
      <c r="X22" s="39">
        <f t="shared" si="5"/>
        <v>0.90695293850119485</v>
      </c>
      <c r="Y22" s="40">
        <f t="shared" si="5"/>
        <v>-1.3048133967816087</v>
      </c>
      <c r="Z22" s="41">
        <f t="shared" si="3"/>
        <v>30.305763173261425</v>
      </c>
      <c r="AA22" s="16">
        <f t="shared" si="6"/>
        <v>-2.3436975345734172</v>
      </c>
    </row>
    <row r="23" spans="1:27" s="30" customFormat="1" ht="20.25" customHeight="1" x14ac:dyDescent="0.2">
      <c r="A23" s="31" t="s">
        <v>39</v>
      </c>
      <c r="B23" s="11">
        <v>248</v>
      </c>
      <c r="C23" s="32">
        <v>14837</v>
      </c>
      <c r="D23" s="12">
        <v>4906094</v>
      </c>
      <c r="E23" s="22">
        <f t="shared" si="7"/>
        <v>0</v>
      </c>
      <c r="F23" s="22">
        <f t="shared" si="7"/>
        <v>-0.79566729071944375</v>
      </c>
      <c r="G23" s="22">
        <f t="shared" si="7"/>
        <v>-2.4570762695099506</v>
      </c>
      <c r="H23" s="11">
        <v>585803</v>
      </c>
      <c r="I23" s="12">
        <v>1119695</v>
      </c>
      <c r="J23" s="11">
        <v>173785</v>
      </c>
      <c r="K23" s="12">
        <v>356546</v>
      </c>
      <c r="L23" s="33">
        <f t="shared" si="8"/>
        <v>759588</v>
      </c>
      <c r="M23" s="12">
        <f t="shared" si="8"/>
        <v>1476241</v>
      </c>
      <c r="N23" s="34">
        <f t="shared" si="4"/>
        <v>0.60503537816857866</v>
      </c>
      <c r="O23" s="16">
        <f t="shared" si="4"/>
        <v>-4.5318784121031985</v>
      </c>
      <c r="P23" s="34">
        <f t="shared" si="4"/>
        <v>0.66322984244670991</v>
      </c>
      <c r="Q23" s="16">
        <f t="shared" si="4"/>
        <v>1.4543229900266053</v>
      </c>
      <c r="R23" s="34">
        <f t="shared" si="4"/>
        <v>0.61834366555396603</v>
      </c>
      <c r="S23" s="16">
        <f t="shared" si="4"/>
        <v>-3.1517133968648845</v>
      </c>
      <c r="T23" s="35">
        <f t="shared" si="0"/>
        <v>1.9113848853624853</v>
      </c>
      <c r="U23" s="36">
        <f t="shared" si="1"/>
        <v>2.0516500273326237</v>
      </c>
      <c r="V23" s="37">
        <f t="shared" si="2"/>
        <v>1.9434759369552967</v>
      </c>
      <c r="W23" s="38">
        <f t="shared" si="5"/>
        <v>-5.1060205594704238</v>
      </c>
      <c r="X23" s="39">
        <f t="shared" si="5"/>
        <v>0.7858809505894867</v>
      </c>
      <c r="Y23" s="40">
        <f t="shared" si="5"/>
        <v>-3.7468884152477981</v>
      </c>
      <c r="Z23" s="41">
        <f t="shared" si="3"/>
        <v>30.089945280298341</v>
      </c>
      <c r="AA23" s="16">
        <f t="shared" si="6"/>
        <v>-0.71213482310024445</v>
      </c>
    </row>
    <row r="24" spans="1:27" s="30" customFormat="1" ht="20.25" customHeight="1" x14ac:dyDescent="0.2">
      <c r="A24" s="31" t="s">
        <v>40</v>
      </c>
      <c r="B24" s="11">
        <v>252</v>
      </c>
      <c r="C24" s="32">
        <v>15033</v>
      </c>
      <c r="D24" s="12">
        <v>4966281</v>
      </c>
      <c r="E24" s="22">
        <f t="shared" si="7"/>
        <v>1.6129032258064515</v>
      </c>
      <c r="F24" s="22">
        <f t="shared" si="7"/>
        <v>1.3210217698995754</v>
      </c>
      <c r="G24" s="22">
        <f t="shared" si="7"/>
        <v>1.2267804082025333</v>
      </c>
      <c r="H24" s="11">
        <v>621518</v>
      </c>
      <c r="I24" s="12">
        <v>1172140</v>
      </c>
      <c r="J24" s="11">
        <v>187773</v>
      </c>
      <c r="K24" s="12">
        <v>383927</v>
      </c>
      <c r="L24" s="33">
        <f t="shared" si="8"/>
        <v>809291</v>
      </c>
      <c r="M24" s="12">
        <f t="shared" si="8"/>
        <v>1556067</v>
      </c>
      <c r="N24" s="34">
        <f t="shared" si="4"/>
        <v>6.0967594908185854</v>
      </c>
      <c r="O24" s="16">
        <f t="shared" si="4"/>
        <v>4.6838648024685297</v>
      </c>
      <c r="P24" s="34">
        <f t="shared" si="4"/>
        <v>8.0490260954627839</v>
      </c>
      <c r="Q24" s="16">
        <f t="shared" si="4"/>
        <v>7.6795140038031562</v>
      </c>
      <c r="R24" s="34">
        <f t="shared" si="4"/>
        <v>6.5434156411107072</v>
      </c>
      <c r="S24" s="16">
        <f t="shared" si="4"/>
        <v>5.4073826699028142</v>
      </c>
      <c r="T24" s="35">
        <f t="shared" si="0"/>
        <v>1.8859308982201641</v>
      </c>
      <c r="U24" s="36">
        <f t="shared" si="1"/>
        <v>2.0446336800285452</v>
      </c>
      <c r="V24" s="37">
        <f t="shared" si="2"/>
        <v>1.9227533730141568</v>
      </c>
      <c r="W24" s="38">
        <f t="shared" si="5"/>
        <v>-1.3317039041822252</v>
      </c>
      <c r="X24" s="39">
        <f t="shared" si="5"/>
        <v>-0.34198558285306391</v>
      </c>
      <c r="Y24" s="40">
        <f t="shared" si="5"/>
        <v>-1.0662629542820303</v>
      </c>
      <c r="Z24" s="41">
        <f t="shared" si="3"/>
        <v>31.332641064812883</v>
      </c>
      <c r="AA24" s="16">
        <f t="shared" si="6"/>
        <v>4.1299370036681582</v>
      </c>
    </row>
    <row r="25" spans="1:27" s="30" customFormat="1" ht="20.25" customHeight="1" x14ac:dyDescent="0.2">
      <c r="A25" s="31" t="s">
        <v>41</v>
      </c>
      <c r="B25" s="11">
        <v>256</v>
      </c>
      <c r="C25" s="32">
        <v>15201</v>
      </c>
      <c r="D25" s="12">
        <v>5071114</v>
      </c>
      <c r="E25" s="22">
        <f t="shared" si="7"/>
        <v>1.5873015873015872</v>
      </c>
      <c r="F25" s="22">
        <f t="shared" si="7"/>
        <v>1.117541408900419</v>
      </c>
      <c r="G25" s="22">
        <f t="shared" si="7"/>
        <v>2.1108954567814426</v>
      </c>
      <c r="H25" s="11">
        <v>634679</v>
      </c>
      <c r="I25" s="12">
        <v>1212233</v>
      </c>
      <c r="J25" s="11">
        <v>184982</v>
      </c>
      <c r="K25" s="12">
        <v>376954</v>
      </c>
      <c r="L25" s="33">
        <f t="shared" si="8"/>
        <v>819661</v>
      </c>
      <c r="M25" s="12">
        <f t="shared" si="8"/>
        <v>1589187</v>
      </c>
      <c r="N25" s="34">
        <f t="shared" si="4"/>
        <v>2.1175573354271315</v>
      </c>
      <c r="O25" s="16">
        <f t="shared" si="4"/>
        <v>3.420495845206204</v>
      </c>
      <c r="P25" s="34">
        <f t="shared" si="4"/>
        <v>-1.4863691798075336</v>
      </c>
      <c r="Q25" s="16">
        <f t="shared" si="4"/>
        <v>-1.8162306896884044</v>
      </c>
      <c r="R25" s="34">
        <f t="shared" si="4"/>
        <v>1.281368506507548</v>
      </c>
      <c r="S25" s="16">
        <f t="shared" si="4"/>
        <v>2.1284430554725473</v>
      </c>
      <c r="T25" s="35">
        <f t="shared" si="0"/>
        <v>1.9099938709174245</v>
      </c>
      <c r="U25" s="36">
        <f t="shared" si="1"/>
        <v>2.0377874604015527</v>
      </c>
      <c r="V25" s="37">
        <f t="shared" si="2"/>
        <v>1.938834469372094</v>
      </c>
      <c r="W25" s="38">
        <f t="shared" si="5"/>
        <v>1.2759201686535602</v>
      </c>
      <c r="X25" s="39">
        <f t="shared" si="5"/>
        <v>-0.33483844533446794</v>
      </c>
      <c r="Y25" s="40">
        <f t="shared" si="5"/>
        <v>0.83635772448174484</v>
      </c>
      <c r="Z25" s="41">
        <f t="shared" si="3"/>
        <v>31.338025530485019</v>
      </c>
      <c r="AA25" s="16">
        <f t="shared" si="6"/>
        <v>1.7184844587466122E-2</v>
      </c>
    </row>
    <row r="26" spans="1:27" s="30" customFormat="1" ht="20.25" customHeight="1" x14ac:dyDescent="0.2">
      <c r="A26" s="31" t="s">
        <v>42</v>
      </c>
      <c r="B26" s="11">
        <v>255</v>
      </c>
      <c r="C26" s="32">
        <v>15169</v>
      </c>
      <c r="D26" s="12">
        <v>4998181</v>
      </c>
      <c r="E26" s="22">
        <f t="shared" si="7"/>
        <v>-0.390625</v>
      </c>
      <c r="F26" s="22">
        <f t="shared" si="7"/>
        <v>-0.21051246628511283</v>
      </c>
      <c r="G26" s="22">
        <f t="shared" si="7"/>
        <v>-1.438204702162089</v>
      </c>
      <c r="H26" s="11">
        <v>618758</v>
      </c>
      <c r="I26" s="12">
        <v>1268204</v>
      </c>
      <c r="J26" s="11">
        <v>182698</v>
      </c>
      <c r="K26" s="12">
        <v>361175</v>
      </c>
      <c r="L26" s="33">
        <f t="shared" si="8"/>
        <v>801456</v>
      </c>
      <c r="M26" s="12">
        <f t="shared" si="8"/>
        <v>1629379</v>
      </c>
      <c r="N26" s="34">
        <f t="shared" si="4"/>
        <v>-2.5085121770217702</v>
      </c>
      <c r="O26" s="16">
        <f t="shared" si="4"/>
        <v>4.6171816804195229</v>
      </c>
      <c r="P26" s="34">
        <f t="shared" si="4"/>
        <v>-1.2347147290006595</v>
      </c>
      <c r="Q26" s="16">
        <f t="shared" si="4"/>
        <v>-4.1859218896735415</v>
      </c>
      <c r="R26" s="34">
        <f t="shared" si="4"/>
        <v>-2.2210401617253961</v>
      </c>
      <c r="S26" s="16">
        <f t="shared" si="4"/>
        <v>2.5290919193273038</v>
      </c>
      <c r="T26" s="35">
        <f t="shared" si="0"/>
        <v>2.0495961264339209</v>
      </c>
      <c r="U26" s="36">
        <f t="shared" si="1"/>
        <v>1.9768962988100582</v>
      </c>
      <c r="V26" s="37">
        <f t="shared" si="2"/>
        <v>2.033023646962528</v>
      </c>
      <c r="W26" s="38">
        <f t="shared" si="5"/>
        <v>7.3090420677340431</v>
      </c>
      <c r="X26" s="39">
        <f t="shared" si="5"/>
        <v>-2.9881016923862922</v>
      </c>
      <c r="Y26" s="40">
        <f t="shared" si="5"/>
        <v>4.858030898374623</v>
      </c>
      <c r="Z26" s="41">
        <f t="shared" si="3"/>
        <v>32.599439676154184</v>
      </c>
      <c r="AA26" s="16">
        <f t="shared" si="6"/>
        <v>4.025187050926629</v>
      </c>
    </row>
    <row r="27" spans="1:27" s="30" customFormat="1" ht="20.25" customHeight="1" x14ac:dyDescent="0.2">
      <c r="A27" s="31" t="s">
        <v>44</v>
      </c>
      <c r="B27" s="11">
        <v>255</v>
      </c>
      <c r="C27" s="32">
        <v>15290</v>
      </c>
      <c r="D27" s="12">
        <v>5036660</v>
      </c>
      <c r="E27" s="22">
        <f t="shared" si="7"/>
        <v>0</v>
      </c>
      <c r="F27" s="22">
        <f t="shared" si="7"/>
        <v>0.79767947788252358</v>
      </c>
      <c r="G27" s="22">
        <f t="shared" si="7"/>
        <v>0.76986007509531973</v>
      </c>
      <c r="H27" s="11">
        <v>511600</v>
      </c>
      <c r="I27" s="12">
        <v>1106587</v>
      </c>
      <c r="J27" s="11">
        <v>157599</v>
      </c>
      <c r="K27" s="12">
        <v>316151</v>
      </c>
      <c r="L27" s="33">
        <f t="shared" si="8"/>
        <v>669199</v>
      </c>
      <c r="M27" s="12">
        <f t="shared" si="8"/>
        <v>1422738</v>
      </c>
      <c r="N27" s="34">
        <f t="shared" ref="N27:S32" si="9">(H27-H26)*100/H26</f>
        <v>-17.318240733857177</v>
      </c>
      <c r="O27" s="16">
        <f t="shared" si="9"/>
        <v>-12.743769929758935</v>
      </c>
      <c r="P27" s="34">
        <f t="shared" si="9"/>
        <v>-13.737971953715968</v>
      </c>
      <c r="Q27" s="16">
        <f t="shared" si="9"/>
        <v>-12.465979096006091</v>
      </c>
      <c r="R27" s="34">
        <f t="shared" si="9"/>
        <v>-16.502091194026871</v>
      </c>
      <c r="S27" s="16">
        <f t="shared" si="9"/>
        <v>-12.682193645554534</v>
      </c>
      <c r="T27" s="35">
        <f t="shared" si="0"/>
        <v>2.1629925723221266</v>
      </c>
      <c r="U27" s="36">
        <f t="shared" si="1"/>
        <v>2.0060469926839639</v>
      </c>
      <c r="V27" s="37">
        <f t="shared" si="2"/>
        <v>2.1260312702200692</v>
      </c>
      <c r="W27" s="38">
        <f t="shared" ref="W27:Y32" si="10">(T27-T26)*100/T26</f>
        <v>5.5326239362826808</v>
      </c>
      <c r="X27" s="39">
        <f t="shared" si="10"/>
        <v>1.4745686909046358</v>
      </c>
      <c r="Y27" s="40">
        <f t="shared" si="10"/>
        <v>4.5748421764056086</v>
      </c>
      <c r="Z27" s="41">
        <f t="shared" si="3"/>
        <v>28.247648243081724</v>
      </c>
      <c r="AA27" s="16">
        <f t="shared" si="6"/>
        <v>-13.349282921128568</v>
      </c>
    </row>
    <row r="28" spans="1:27" s="30" customFormat="1" ht="20.25" customHeight="1" x14ac:dyDescent="0.2">
      <c r="A28" s="31" t="s">
        <v>45</v>
      </c>
      <c r="B28" s="11">
        <v>249</v>
      </c>
      <c r="C28" s="32">
        <v>15065</v>
      </c>
      <c r="D28" s="12">
        <v>5016908</v>
      </c>
      <c r="E28" s="22">
        <f t="shared" ref="E28:G32" si="11">(B28-B27)*100/B27</f>
        <v>-2.3529411764705883</v>
      </c>
      <c r="F28" s="22">
        <f t="shared" si="11"/>
        <v>-1.4715500327011117</v>
      </c>
      <c r="G28" s="22">
        <f t="shared" si="11"/>
        <v>-0.39216464879503482</v>
      </c>
      <c r="H28" s="11">
        <v>596332</v>
      </c>
      <c r="I28" s="12">
        <v>1161571</v>
      </c>
      <c r="J28" s="11">
        <v>176824</v>
      </c>
      <c r="K28" s="12">
        <v>351464</v>
      </c>
      <c r="L28" s="33">
        <f t="shared" ref="L28:M32" si="12">H28+J28</f>
        <v>773156</v>
      </c>
      <c r="M28" s="12">
        <f t="shared" si="12"/>
        <v>1513035</v>
      </c>
      <c r="N28" s="34">
        <f t="shared" si="9"/>
        <v>16.562157935887413</v>
      </c>
      <c r="O28" s="16">
        <f t="shared" si="9"/>
        <v>4.9687914280576226</v>
      </c>
      <c r="P28" s="34">
        <f t="shared" si="9"/>
        <v>12.198681463714871</v>
      </c>
      <c r="Q28" s="16">
        <f t="shared" si="9"/>
        <v>11.169662597935796</v>
      </c>
      <c r="R28" s="34">
        <f t="shared" si="9"/>
        <v>15.534542042053261</v>
      </c>
      <c r="S28" s="16">
        <f t="shared" si="9"/>
        <v>6.3467061398514693</v>
      </c>
      <c r="T28" s="35">
        <f t="shared" si="0"/>
        <v>1.9478595815753641</v>
      </c>
      <c r="U28" s="36">
        <f t="shared" si="1"/>
        <v>1.9876487354657739</v>
      </c>
      <c r="V28" s="37">
        <f t="shared" si="2"/>
        <v>1.9569595269260021</v>
      </c>
      <c r="W28" s="38">
        <f t="shared" si="10"/>
        <v>-9.9460808834771868</v>
      </c>
      <c r="X28" s="39">
        <f t="shared" si="10"/>
        <v>-0.91713989180155198</v>
      </c>
      <c r="Y28" s="40">
        <f t="shared" si="10"/>
        <v>-7.9524579747393007</v>
      </c>
      <c r="Z28" s="41">
        <f t="shared" si="3"/>
        <v>30.158715288380812</v>
      </c>
      <c r="AA28" s="16">
        <f t="shared" si="6"/>
        <v>6.7654023048348373</v>
      </c>
    </row>
    <row r="29" spans="1:27" s="30" customFormat="1" ht="20.25" customHeight="1" x14ac:dyDescent="0.2">
      <c r="A29" s="31" t="s">
        <v>47</v>
      </c>
      <c r="B29" s="11">
        <v>241</v>
      </c>
      <c r="C29" s="32">
        <v>14615</v>
      </c>
      <c r="D29" s="12">
        <v>4755821</v>
      </c>
      <c r="E29" s="22">
        <f t="shared" si="11"/>
        <v>-3.2128514056224899</v>
      </c>
      <c r="F29" s="22">
        <f t="shared" si="11"/>
        <v>-2.9870560902754728</v>
      </c>
      <c r="G29" s="22">
        <f t="shared" si="11"/>
        <v>-5.2041416745134654</v>
      </c>
      <c r="H29" s="11">
        <v>603088</v>
      </c>
      <c r="I29" s="12">
        <v>1164567</v>
      </c>
      <c r="J29" s="11">
        <v>165668</v>
      </c>
      <c r="K29" s="12">
        <v>339410</v>
      </c>
      <c r="L29" s="33">
        <f t="shared" si="12"/>
        <v>768756</v>
      </c>
      <c r="M29" s="12">
        <f t="shared" si="12"/>
        <v>1503977</v>
      </c>
      <c r="N29" s="34">
        <f t="shared" si="9"/>
        <v>1.1329259539987793</v>
      </c>
      <c r="O29" s="16">
        <f t="shared" si="9"/>
        <v>0.25792654947480609</v>
      </c>
      <c r="P29" s="34">
        <f t="shared" si="9"/>
        <v>-6.3090983124462738</v>
      </c>
      <c r="Q29" s="16">
        <f t="shared" si="9"/>
        <v>-3.4296542462385906</v>
      </c>
      <c r="R29" s="34">
        <f t="shared" si="9"/>
        <v>-0.56909601684524214</v>
      </c>
      <c r="S29" s="16">
        <f t="shared" si="9"/>
        <v>-0.5986642741245245</v>
      </c>
      <c r="T29" s="35">
        <f t="shared" si="0"/>
        <v>1.9310067519168015</v>
      </c>
      <c r="U29" s="36">
        <f t="shared" si="1"/>
        <v>2.0487360262694061</v>
      </c>
      <c r="V29" s="37">
        <f t="shared" si="2"/>
        <v>1.9563775762400553</v>
      </c>
      <c r="W29" s="38">
        <f t="shared" si="10"/>
        <v>-0.86519735908953965</v>
      </c>
      <c r="X29" s="39">
        <f t="shared" si="10"/>
        <v>3.0733443849331525</v>
      </c>
      <c r="Y29" s="40">
        <f t="shared" si="10"/>
        <v>-2.9737492162698276E-2</v>
      </c>
      <c r="Z29" s="41">
        <f t="shared" si="3"/>
        <v>31.623919403190321</v>
      </c>
      <c r="AA29" s="16">
        <f t="shared" si="6"/>
        <v>4.8583107761689233</v>
      </c>
    </row>
    <row r="30" spans="1:27" s="30" customFormat="1" ht="20.25" customHeight="1" x14ac:dyDescent="0.2">
      <c r="A30" s="31" t="s">
        <v>48</v>
      </c>
      <c r="B30" s="11">
        <v>234</v>
      </c>
      <c r="C30" s="32">
        <v>14255</v>
      </c>
      <c r="D30" s="12">
        <v>4132788</v>
      </c>
      <c r="E30" s="22">
        <f t="shared" si="11"/>
        <v>-2.904564315352697</v>
      </c>
      <c r="F30" s="22">
        <f t="shared" si="11"/>
        <v>-2.4632227163872735</v>
      </c>
      <c r="G30" s="22">
        <f t="shared" si="11"/>
        <v>-13.100429978336022</v>
      </c>
      <c r="H30" s="11">
        <v>307139</v>
      </c>
      <c r="I30" s="12">
        <v>625067</v>
      </c>
      <c r="J30" s="11">
        <v>24303</v>
      </c>
      <c r="K30" s="12">
        <v>56338</v>
      </c>
      <c r="L30" s="33">
        <f t="shared" si="12"/>
        <v>331442</v>
      </c>
      <c r="M30" s="12">
        <f t="shared" si="12"/>
        <v>681405</v>
      </c>
      <c r="N30" s="34">
        <f t="shared" si="9"/>
        <v>-49.072274692913801</v>
      </c>
      <c r="O30" s="16">
        <f t="shared" si="9"/>
        <v>-46.326231122812167</v>
      </c>
      <c r="P30" s="34">
        <f t="shared" si="9"/>
        <v>-85.330299152521917</v>
      </c>
      <c r="Q30" s="16">
        <f t="shared" si="9"/>
        <v>-83.401196193394426</v>
      </c>
      <c r="R30" s="34">
        <f t="shared" si="9"/>
        <v>-56.885929995993529</v>
      </c>
      <c r="S30" s="16">
        <f t="shared" si="9"/>
        <v>-54.6931236315449</v>
      </c>
      <c r="T30" s="35">
        <f t="shared" si="0"/>
        <v>2.0351274178792012</v>
      </c>
      <c r="U30" s="36">
        <f t="shared" si="1"/>
        <v>2.318150022630951</v>
      </c>
      <c r="V30" s="37">
        <f t="shared" si="2"/>
        <v>2.0558800634801866</v>
      </c>
      <c r="W30" s="38">
        <f t="shared" si="10"/>
        <v>5.3920404917820699</v>
      </c>
      <c r="X30" s="39">
        <f t="shared" si="10"/>
        <v>13.150254249793592</v>
      </c>
      <c r="Y30" s="40">
        <f t="shared" si="10"/>
        <v>5.0860574384298696</v>
      </c>
      <c r="Z30" s="41">
        <f t="shared" si="3"/>
        <v>16.487780161963304</v>
      </c>
      <c r="AA30" s="16">
        <f t="shared" si="6"/>
        <v>-47.862945285966155</v>
      </c>
    </row>
    <row r="31" spans="1:27" s="30" customFormat="1" ht="20.25" customHeight="1" x14ac:dyDescent="0.2">
      <c r="A31" s="31" t="s">
        <v>51</v>
      </c>
      <c r="B31" s="11">
        <v>235</v>
      </c>
      <c r="C31" s="32">
        <v>14207</v>
      </c>
      <c r="D31" s="12">
        <v>4575021</v>
      </c>
      <c r="E31" s="22">
        <f t="shared" si="11"/>
        <v>0.42735042735042733</v>
      </c>
      <c r="F31" s="22">
        <f t="shared" si="11"/>
        <v>-0.33672395650648895</v>
      </c>
      <c r="G31" s="22">
        <f t="shared" si="11"/>
        <v>10.700597272349803</v>
      </c>
      <c r="H31" s="11">
        <v>455288</v>
      </c>
      <c r="I31" s="12">
        <v>939247</v>
      </c>
      <c r="J31" s="11">
        <v>45026</v>
      </c>
      <c r="K31" s="12">
        <v>111984</v>
      </c>
      <c r="L31" s="33">
        <f t="shared" si="12"/>
        <v>500314</v>
      </c>
      <c r="M31" s="12">
        <f t="shared" si="12"/>
        <v>1051231</v>
      </c>
      <c r="N31" s="34">
        <f t="shared" si="9"/>
        <v>48.235163883453417</v>
      </c>
      <c r="O31" s="16">
        <f t="shared" si="9"/>
        <v>50.263411762259089</v>
      </c>
      <c r="P31" s="34">
        <f t="shared" si="9"/>
        <v>85.269308315845777</v>
      </c>
      <c r="Q31" s="16">
        <f t="shared" si="9"/>
        <v>98.771699385849686</v>
      </c>
      <c r="R31" s="34">
        <f t="shared" si="9"/>
        <v>50.950694239112728</v>
      </c>
      <c r="S31" s="16">
        <f t="shared" si="9"/>
        <v>54.274036732926824</v>
      </c>
      <c r="T31" s="35">
        <f t="shared" si="0"/>
        <v>2.062973326773383</v>
      </c>
      <c r="U31" s="36">
        <f t="shared" si="1"/>
        <v>2.4870963443343848</v>
      </c>
      <c r="V31" s="37">
        <f t="shared" si="2"/>
        <v>2.1011424825209768</v>
      </c>
      <c r="W31" s="38">
        <f t="shared" si="10"/>
        <v>1.368263660031662</v>
      </c>
      <c r="X31" s="39">
        <f t="shared" si="10"/>
        <v>7.2879805040266765</v>
      </c>
      <c r="Y31" s="40">
        <f t="shared" si="10"/>
        <v>2.2016079558731718</v>
      </c>
      <c r="Z31" s="41">
        <f t="shared" si="3"/>
        <v>22.977621304907672</v>
      </c>
      <c r="AA31" s="16">
        <f t="shared" si="6"/>
        <v>39.361521558348947</v>
      </c>
    </row>
    <row r="32" spans="1:27" s="30" customFormat="1" ht="20.25" customHeight="1" x14ac:dyDescent="0.2">
      <c r="A32" s="31" t="s">
        <v>52</v>
      </c>
      <c r="B32" s="11">
        <v>215</v>
      </c>
      <c r="C32" s="32">
        <v>12762</v>
      </c>
      <c r="D32" s="12">
        <v>4383381</v>
      </c>
      <c r="E32" s="22">
        <f t="shared" si="11"/>
        <v>-8.5106382978723403</v>
      </c>
      <c r="F32" s="22">
        <f t="shared" si="11"/>
        <v>-10.1710424438657</v>
      </c>
      <c r="G32" s="22">
        <f t="shared" si="11"/>
        <v>-4.1888332315851668</v>
      </c>
      <c r="H32" s="11">
        <v>559722</v>
      </c>
      <c r="I32" s="12">
        <v>1176009</v>
      </c>
      <c r="J32" s="11">
        <v>122534</v>
      </c>
      <c r="K32" s="12">
        <v>304803</v>
      </c>
      <c r="L32" s="33">
        <f t="shared" si="12"/>
        <v>682256</v>
      </c>
      <c r="M32" s="12">
        <f t="shared" si="12"/>
        <v>1480812</v>
      </c>
      <c r="N32" s="34">
        <f t="shared" si="9"/>
        <v>22.938008469364448</v>
      </c>
      <c r="O32" s="16">
        <f t="shared" si="9"/>
        <v>25.207639736938209</v>
      </c>
      <c r="P32" s="34">
        <f t="shared" si="9"/>
        <v>172.14054102074357</v>
      </c>
      <c r="Q32" s="16">
        <f t="shared" si="9"/>
        <v>172.18441920274324</v>
      </c>
      <c r="R32" s="34">
        <f t="shared" si="9"/>
        <v>36.365562426795975</v>
      </c>
      <c r="S32" s="16">
        <f t="shared" si="9"/>
        <v>40.864567350087661</v>
      </c>
      <c r="T32" s="35">
        <f t="shared" si="0"/>
        <v>2.1010590971946788</v>
      </c>
      <c r="U32" s="36">
        <f t="shared" si="1"/>
        <v>2.4874973476749309</v>
      </c>
      <c r="V32" s="37">
        <f t="shared" si="2"/>
        <v>2.1704638727984804</v>
      </c>
      <c r="W32" s="38">
        <f t="shared" si="10"/>
        <v>1.8461591299808167</v>
      </c>
      <c r="X32" s="39">
        <f t="shared" si="10"/>
        <v>1.6123353703592743E-2</v>
      </c>
      <c r="Y32" s="40">
        <f t="shared" si="10"/>
        <v>3.2992236773172543</v>
      </c>
      <c r="Z32" s="41">
        <f t="shared" si="3"/>
        <v>33.782415902245319</v>
      </c>
      <c r="AA32" s="16">
        <f t="shared" si="6"/>
        <v>47.0231206875618</v>
      </c>
    </row>
    <row r="33" spans="1:27" s="30" customFormat="1" ht="20.25" customHeight="1" x14ac:dyDescent="0.2">
      <c r="A33" s="31" t="s">
        <v>53</v>
      </c>
      <c r="B33" s="11">
        <v>219</v>
      </c>
      <c r="C33" s="32">
        <v>12986</v>
      </c>
      <c r="D33" s="12">
        <v>4455592</v>
      </c>
      <c r="E33" s="22">
        <f t="shared" ref="E33:E34" si="13">(B33-B32)*100/B32</f>
        <v>1.8604651162790697</v>
      </c>
      <c r="F33" s="22">
        <f t="shared" ref="F33:F34" si="14">(C33-C32)*100/C32</f>
        <v>1.7552107820090894</v>
      </c>
      <c r="G33" s="22">
        <f t="shared" ref="G33:G34" si="15">(D33-D32)*100/D32</f>
        <v>1.6473813250547922</v>
      </c>
      <c r="H33" s="11">
        <v>618309</v>
      </c>
      <c r="I33" s="12">
        <v>1310604</v>
      </c>
      <c r="J33" s="11">
        <v>161871</v>
      </c>
      <c r="K33" s="12">
        <v>358039</v>
      </c>
      <c r="L33" s="33">
        <f t="shared" ref="L33:L34" si="16">H33+J33</f>
        <v>780180</v>
      </c>
      <c r="M33" s="12">
        <f t="shared" ref="M33:M34" si="17">I33+K33</f>
        <v>1668643</v>
      </c>
      <c r="N33" s="34">
        <f t="shared" ref="N33:N34" si="18">(H33-H32)*100/H32</f>
        <v>10.467160483239894</v>
      </c>
      <c r="O33" s="16">
        <f t="shared" ref="O33:O34" si="19">(I33-I32)*100/I32</f>
        <v>11.445065471437719</v>
      </c>
      <c r="P33" s="34">
        <f t="shared" ref="P33:P34" si="20">(J33-J32)*100/J32</f>
        <v>32.102926534676087</v>
      </c>
      <c r="Q33" s="16">
        <f t="shared" ref="Q33:Q34" si="21">(K33-K32)*100/K32</f>
        <v>17.465707358523375</v>
      </c>
      <c r="R33" s="34">
        <f t="shared" ref="R33:R34" si="22">(L33-L32)*100/L32</f>
        <v>14.352970146103516</v>
      </c>
      <c r="S33" s="16">
        <f t="shared" ref="S33:S34" si="23">(M33-M32)*100/M32</f>
        <v>12.684324546262456</v>
      </c>
      <c r="T33" s="35">
        <f t="shared" ref="T33:T34" si="24">I33/H33</f>
        <v>2.119658617293295</v>
      </c>
      <c r="U33" s="36">
        <f t="shared" ref="U33:U34" si="25">K33/J33</f>
        <v>2.2118785946834207</v>
      </c>
      <c r="V33" s="37">
        <f t="shared" ref="V33:V34" si="26">M33/L33</f>
        <v>2.1387923299751339</v>
      </c>
      <c r="W33" s="38">
        <f t="shared" ref="W33:W34" si="27">(T33-T32)*100/T32</f>
        <v>0.88524497590049567</v>
      </c>
      <c r="X33" s="39">
        <f t="shared" ref="X33:X34" si="28">(U33-U32)*100/U32</f>
        <v>-11.080162688379612</v>
      </c>
      <c r="Y33" s="40">
        <f t="shared" ref="Y33:Y34" si="29">(V33-V32)*100/V32</f>
        <v>-1.4592061734025041</v>
      </c>
      <c r="Z33" s="41">
        <f t="shared" ref="Z33:Z34" si="30">(M33/D33)*100</f>
        <v>37.450534070444512</v>
      </c>
      <c r="AA33" s="16">
        <f t="shared" ref="AA33:AA34" si="31">(Z33-Z32)*100/Z32</f>
        <v>10.858069413429353</v>
      </c>
    </row>
    <row r="34" spans="1:27" s="30" customFormat="1" ht="20.25" customHeight="1" x14ac:dyDescent="0.2">
      <c r="A34" s="42" t="s">
        <v>54</v>
      </c>
      <c r="B34" s="13">
        <v>217</v>
      </c>
      <c r="C34" s="43">
        <v>12807</v>
      </c>
      <c r="D34" s="14">
        <v>4460186</v>
      </c>
      <c r="E34" s="23">
        <f t="shared" si="13"/>
        <v>-0.91324200913242004</v>
      </c>
      <c r="F34" s="23">
        <f t="shared" si="14"/>
        <v>-1.3784075157862312</v>
      </c>
      <c r="G34" s="23">
        <f t="shared" si="15"/>
        <v>0.10310638855622328</v>
      </c>
      <c r="H34" s="13">
        <v>631710</v>
      </c>
      <c r="I34" s="14">
        <v>1336118</v>
      </c>
      <c r="J34" s="13">
        <v>171922</v>
      </c>
      <c r="K34" s="14">
        <v>385445</v>
      </c>
      <c r="L34" s="44">
        <f t="shared" si="16"/>
        <v>803632</v>
      </c>
      <c r="M34" s="14">
        <f t="shared" si="17"/>
        <v>1721563</v>
      </c>
      <c r="N34" s="45">
        <f t="shared" si="18"/>
        <v>2.1673629204815068</v>
      </c>
      <c r="O34" s="17">
        <f t="shared" si="19"/>
        <v>1.9467360087410079</v>
      </c>
      <c r="P34" s="45">
        <f t="shared" si="20"/>
        <v>6.2092654026972092</v>
      </c>
      <c r="Q34" s="17">
        <f t="shared" si="21"/>
        <v>7.6544733953563719</v>
      </c>
      <c r="R34" s="45">
        <f t="shared" si="22"/>
        <v>3.0059729805942217</v>
      </c>
      <c r="S34" s="17">
        <f t="shared" si="23"/>
        <v>3.17143930726944</v>
      </c>
      <c r="T34" s="46">
        <f t="shared" si="24"/>
        <v>2.1150812872995521</v>
      </c>
      <c r="U34" s="47">
        <f t="shared" si="25"/>
        <v>2.2419760123777062</v>
      </c>
      <c r="V34" s="48">
        <f t="shared" si="26"/>
        <v>2.1422280347223603</v>
      </c>
      <c r="W34" s="49">
        <f t="shared" si="27"/>
        <v>-0.21594656594220185</v>
      </c>
      <c r="X34" s="50">
        <f t="shared" si="28"/>
        <v>1.3607174356960208</v>
      </c>
      <c r="Y34" s="51">
        <f t="shared" si="29"/>
        <v>0.16063760371098654</v>
      </c>
      <c r="Z34" s="52">
        <f t="shared" si="30"/>
        <v>38.598457553115502</v>
      </c>
      <c r="AA34" s="17">
        <f t="shared" si="31"/>
        <v>3.0651725300145092</v>
      </c>
    </row>
  </sheetData>
  <mergeCells count="25">
    <mergeCell ref="A1:AA1"/>
    <mergeCell ref="A2:AA2"/>
    <mergeCell ref="A4:AA4"/>
    <mergeCell ref="A3:AA3"/>
    <mergeCell ref="A6:A9"/>
    <mergeCell ref="B8:B9"/>
    <mergeCell ref="N8:O8"/>
    <mergeCell ref="A5:AA5"/>
    <mergeCell ref="T6:Y6"/>
    <mergeCell ref="T7:V8"/>
    <mergeCell ref="Z6:AA7"/>
    <mergeCell ref="Z8:Z9"/>
    <mergeCell ref="AA8:AA9"/>
    <mergeCell ref="H6:S6"/>
    <mergeCell ref="D8:D9"/>
    <mergeCell ref="H7:I8"/>
    <mergeCell ref="R8:S8"/>
    <mergeCell ref="W7:Y8"/>
    <mergeCell ref="P8:Q8"/>
    <mergeCell ref="B6:G7"/>
    <mergeCell ref="E8:G8"/>
    <mergeCell ref="N7:S7"/>
    <mergeCell ref="J7:K8"/>
    <mergeCell ref="L7:M8"/>
    <mergeCell ref="C8:C9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Alberghi 3st</vt:lpstr>
      <vt:lpstr>'Alberghi 3st'!Titoli_stampa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2021-02-26T21:29:09Z</cp:lastPrinted>
  <dcterms:created xsi:type="dcterms:W3CDTF">1998-12-02T12:24:42Z</dcterms:created>
  <dcterms:modified xsi:type="dcterms:W3CDTF">2025-04-30T11:05:32Z</dcterms:modified>
</cp:coreProperties>
</file>