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13_ncr:1_{7781CD1A-B4CF-4371-BB49-BF2D662D70C6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Agriturismo" sheetId="1" r:id="rId1"/>
  </sheets>
  <definedNames>
    <definedName name="_xlnm.Print_Area" localSheetId="0">Agriturismo!$A$1:$AA$50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F47" i="1"/>
  <c r="G47" i="1"/>
  <c r="L47" i="1"/>
  <c r="M47" i="1"/>
  <c r="N47" i="1"/>
  <c r="O47" i="1"/>
  <c r="P47" i="1"/>
  <c r="Q47" i="1"/>
  <c r="R47" i="1"/>
  <c r="S47" i="1"/>
  <c r="T47" i="1"/>
  <c r="W47" i="1" s="1"/>
  <c r="U47" i="1"/>
  <c r="E48" i="1"/>
  <c r="F48" i="1"/>
  <c r="G48" i="1"/>
  <c r="L48" i="1"/>
  <c r="R48" i="1" s="1"/>
  <c r="M48" i="1"/>
  <c r="Z48" i="1" s="1"/>
  <c r="N48" i="1"/>
  <c r="O48" i="1"/>
  <c r="P48" i="1"/>
  <c r="Q48" i="1"/>
  <c r="T48" i="1"/>
  <c r="U48" i="1"/>
  <c r="X48" i="1" s="1"/>
  <c r="L34" i="1"/>
  <c r="R34" i="1" s="1"/>
  <c r="M34" i="1"/>
  <c r="N34" i="1"/>
  <c r="O34" i="1"/>
  <c r="P34" i="1"/>
  <c r="Q34" i="1"/>
  <c r="T34" i="1"/>
  <c r="W35" i="1" s="1"/>
  <c r="U34" i="1"/>
  <c r="X34" i="1" s="1"/>
  <c r="L35" i="1"/>
  <c r="M35" i="1"/>
  <c r="V35" i="1" s="1"/>
  <c r="N35" i="1"/>
  <c r="O35" i="1"/>
  <c r="P35" i="1"/>
  <c r="Q35" i="1"/>
  <c r="T35" i="1"/>
  <c r="U35" i="1"/>
  <c r="L36" i="1"/>
  <c r="R36" i="1" s="1"/>
  <c r="M36" i="1"/>
  <c r="V36" i="1" s="1"/>
  <c r="Y36" i="1" s="1"/>
  <c r="N36" i="1"/>
  <c r="O36" i="1"/>
  <c r="P36" i="1"/>
  <c r="Q36" i="1"/>
  <c r="T36" i="1"/>
  <c r="W36" i="1" s="1"/>
  <c r="U36" i="1"/>
  <c r="L37" i="1"/>
  <c r="M37" i="1"/>
  <c r="V37" i="1" s="1"/>
  <c r="N37" i="1"/>
  <c r="O37" i="1"/>
  <c r="P37" i="1"/>
  <c r="Q37" i="1"/>
  <c r="T37" i="1"/>
  <c r="U37" i="1"/>
  <c r="X37" i="1" s="1"/>
  <c r="L38" i="1"/>
  <c r="R38" i="1" s="1"/>
  <c r="M38" i="1"/>
  <c r="N38" i="1"/>
  <c r="O38" i="1"/>
  <c r="P38" i="1"/>
  <c r="Q38" i="1"/>
  <c r="T38" i="1"/>
  <c r="W39" i="1" s="1"/>
  <c r="U38" i="1"/>
  <c r="X38" i="1" s="1"/>
  <c r="L39" i="1"/>
  <c r="M39" i="1"/>
  <c r="V39" i="1" s="1"/>
  <c r="N39" i="1"/>
  <c r="O39" i="1"/>
  <c r="P39" i="1"/>
  <c r="Q39" i="1"/>
  <c r="T39" i="1"/>
  <c r="U39" i="1"/>
  <c r="L40" i="1"/>
  <c r="R40" i="1" s="1"/>
  <c r="M40" i="1"/>
  <c r="V40" i="1" s="1"/>
  <c r="Y40" i="1" s="1"/>
  <c r="N40" i="1"/>
  <c r="O40" i="1"/>
  <c r="P40" i="1"/>
  <c r="Q40" i="1"/>
  <c r="T40" i="1"/>
  <c r="W40" i="1" s="1"/>
  <c r="U40" i="1"/>
  <c r="L41" i="1"/>
  <c r="M41" i="1"/>
  <c r="V41" i="1" s="1"/>
  <c r="N41" i="1"/>
  <c r="O41" i="1"/>
  <c r="P41" i="1"/>
  <c r="Q41" i="1"/>
  <c r="T41" i="1"/>
  <c r="U41" i="1"/>
  <c r="X41" i="1" s="1"/>
  <c r="L42" i="1"/>
  <c r="R42" i="1" s="1"/>
  <c r="M42" i="1"/>
  <c r="N42" i="1"/>
  <c r="O42" i="1"/>
  <c r="P42" i="1"/>
  <c r="Q42" i="1"/>
  <c r="T42" i="1"/>
  <c r="W43" i="1" s="1"/>
  <c r="U42" i="1"/>
  <c r="X42" i="1" s="1"/>
  <c r="L43" i="1"/>
  <c r="M43" i="1"/>
  <c r="V43" i="1" s="1"/>
  <c r="N43" i="1"/>
  <c r="O43" i="1"/>
  <c r="P43" i="1"/>
  <c r="Q43" i="1"/>
  <c r="T43" i="1"/>
  <c r="U43" i="1"/>
  <c r="L44" i="1"/>
  <c r="R44" i="1" s="1"/>
  <c r="M44" i="1"/>
  <c r="V44" i="1" s="1"/>
  <c r="Y44" i="1" s="1"/>
  <c r="N44" i="1"/>
  <c r="O44" i="1"/>
  <c r="P44" i="1"/>
  <c r="Q44" i="1"/>
  <c r="T44" i="1"/>
  <c r="W44" i="1" s="1"/>
  <c r="U44" i="1"/>
  <c r="L45" i="1"/>
  <c r="M45" i="1"/>
  <c r="V45" i="1" s="1"/>
  <c r="N45" i="1"/>
  <c r="O45" i="1"/>
  <c r="P45" i="1"/>
  <c r="Q45" i="1"/>
  <c r="T45" i="1"/>
  <c r="U45" i="1"/>
  <c r="X45" i="1" s="1"/>
  <c r="L46" i="1"/>
  <c r="R46" i="1" s="1"/>
  <c r="M46" i="1"/>
  <c r="V46" i="1" s="1"/>
  <c r="Y46" i="1" s="1"/>
  <c r="N46" i="1"/>
  <c r="O46" i="1"/>
  <c r="P46" i="1"/>
  <c r="Q46" i="1"/>
  <c r="T46" i="1"/>
  <c r="W46" i="1" s="1"/>
  <c r="U46" i="1"/>
  <c r="X46" i="1" s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Z33" i="1"/>
  <c r="V33" i="1"/>
  <c r="U33" i="1"/>
  <c r="T33" i="1"/>
  <c r="W33" i="1" s="1"/>
  <c r="S33" i="1"/>
  <c r="R33" i="1"/>
  <c r="Q33" i="1"/>
  <c r="P33" i="1"/>
  <c r="O33" i="1"/>
  <c r="N33" i="1"/>
  <c r="M33" i="1"/>
  <c r="L33" i="1"/>
  <c r="Z32" i="1"/>
  <c r="W32" i="1"/>
  <c r="V32" i="1"/>
  <c r="U32" i="1"/>
  <c r="X32" i="1" s="1"/>
  <c r="T32" i="1"/>
  <c r="S32" i="1"/>
  <c r="R32" i="1"/>
  <c r="Q32" i="1"/>
  <c r="P32" i="1"/>
  <c r="O32" i="1"/>
  <c r="N32" i="1"/>
  <c r="M32" i="1"/>
  <c r="L32" i="1"/>
  <c r="Z31" i="1"/>
  <c r="V31" i="1"/>
  <c r="U31" i="1"/>
  <c r="T31" i="1"/>
  <c r="S31" i="1"/>
  <c r="R31" i="1"/>
  <c r="Q31" i="1"/>
  <c r="P31" i="1"/>
  <c r="O31" i="1"/>
  <c r="N31" i="1"/>
  <c r="M31" i="1"/>
  <c r="L31" i="1"/>
  <c r="Z30" i="1"/>
  <c r="U30" i="1"/>
  <c r="T30" i="1"/>
  <c r="W31" i="1" s="1"/>
  <c r="S30" i="1"/>
  <c r="R30" i="1"/>
  <c r="Q30" i="1"/>
  <c r="P30" i="1"/>
  <c r="O30" i="1"/>
  <c r="N30" i="1"/>
  <c r="M30" i="1"/>
  <c r="V30" i="1" s="1"/>
  <c r="L30" i="1"/>
  <c r="Z29" i="1"/>
  <c r="U29" i="1"/>
  <c r="X30" i="1" s="1"/>
  <c r="T29" i="1"/>
  <c r="W30" i="1" s="1"/>
  <c r="S29" i="1"/>
  <c r="Q29" i="1"/>
  <c r="P29" i="1"/>
  <c r="O29" i="1"/>
  <c r="N29" i="1"/>
  <c r="M29" i="1"/>
  <c r="V29" i="1" s="1"/>
  <c r="L29" i="1"/>
  <c r="R29" i="1" s="1"/>
  <c r="U28" i="1"/>
  <c r="X29" i="1" s="1"/>
  <c r="T28" i="1"/>
  <c r="W28" i="1" s="1"/>
  <c r="Q28" i="1"/>
  <c r="P28" i="1"/>
  <c r="O28" i="1"/>
  <c r="N28" i="1"/>
  <c r="M28" i="1"/>
  <c r="S28" i="1" s="1"/>
  <c r="L28" i="1"/>
  <c r="R28" i="1" s="1"/>
  <c r="Z27" i="1"/>
  <c r="W27" i="1"/>
  <c r="V27" i="1"/>
  <c r="U27" i="1"/>
  <c r="X28" i="1" s="1"/>
  <c r="T27" i="1"/>
  <c r="Q27" i="1"/>
  <c r="P27" i="1"/>
  <c r="O27" i="1"/>
  <c r="N27" i="1"/>
  <c r="M27" i="1"/>
  <c r="S27" i="1" s="1"/>
  <c r="L27" i="1"/>
  <c r="R27" i="1" s="1"/>
  <c r="Z26" i="1"/>
  <c r="W26" i="1"/>
  <c r="V26" i="1"/>
  <c r="U26" i="1"/>
  <c r="T26" i="1"/>
  <c r="Q26" i="1"/>
  <c r="P26" i="1"/>
  <c r="O26" i="1"/>
  <c r="N26" i="1"/>
  <c r="M26" i="1"/>
  <c r="S26" i="1" s="1"/>
  <c r="L26" i="1"/>
  <c r="R26" i="1" s="1"/>
  <c r="Z25" i="1"/>
  <c r="W25" i="1"/>
  <c r="U25" i="1"/>
  <c r="X26" i="1" s="1"/>
  <c r="T25" i="1"/>
  <c r="Q25" i="1"/>
  <c r="P25" i="1"/>
  <c r="O25" i="1"/>
  <c r="N25" i="1"/>
  <c r="M25" i="1"/>
  <c r="V25" i="1" s="1"/>
  <c r="L25" i="1"/>
  <c r="R25" i="1" s="1"/>
  <c r="U24" i="1"/>
  <c r="X25" i="1" s="1"/>
  <c r="T24" i="1"/>
  <c r="W24" i="1" s="1"/>
  <c r="R24" i="1"/>
  <c r="Q24" i="1"/>
  <c r="P24" i="1"/>
  <c r="O24" i="1"/>
  <c r="N24" i="1"/>
  <c r="M24" i="1"/>
  <c r="S24" i="1" s="1"/>
  <c r="L24" i="1"/>
  <c r="V23" i="1"/>
  <c r="U23" i="1"/>
  <c r="X23" i="1" s="1"/>
  <c r="T23" i="1"/>
  <c r="W23" i="1" s="1"/>
  <c r="Q23" i="1"/>
  <c r="P23" i="1"/>
  <c r="O23" i="1"/>
  <c r="N23" i="1"/>
  <c r="M23" i="1"/>
  <c r="Z23" i="1" s="1"/>
  <c r="AA23" i="1" s="1"/>
  <c r="L23" i="1"/>
  <c r="V22" i="1"/>
  <c r="U22" i="1"/>
  <c r="T22" i="1"/>
  <c r="S22" i="1"/>
  <c r="R22" i="1"/>
  <c r="Q22" i="1"/>
  <c r="P22" i="1"/>
  <c r="O22" i="1"/>
  <c r="N22" i="1"/>
  <c r="M22" i="1"/>
  <c r="Z22" i="1" s="1"/>
  <c r="AA22" i="1" s="1"/>
  <c r="L22" i="1"/>
  <c r="R23" i="1" s="1"/>
  <c r="U21" i="1"/>
  <c r="X22" i="1" s="1"/>
  <c r="T21" i="1"/>
  <c r="W22" i="1" s="1"/>
  <c r="S21" i="1"/>
  <c r="Q21" i="1"/>
  <c r="P21" i="1"/>
  <c r="O21" i="1"/>
  <c r="N21" i="1"/>
  <c r="M21" i="1"/>
  <c r="Z21" i="1" s="1"/>
  <c r="L21" i="1"/>
  <c r="R21" i="1" s="1"/>
  <c r="W20" i="1"/>
  <c r="V20" i="1"/>
  <c r="U20" i="1"/>
  <c r="X21" i="1" s="1"/>
  <c r="T20" i="1"/>
  <c r="Q20" i="1"/>
  <c r="P20" i="1"/>
  <c r="O20" i="1"/>
  <c r="N20" i="1"/>
  <c r="M20" i="1"/>
  <c r="S20" i="1" s="1"/>
  <c r="L20" i="1"/>
  <c r="R20" i="1" s="1"/>
  <c r="X19" i="1"/>
  <c r="W19" i="1"/>
  <c r="U19" i="1"/>
  <c r="T19" i="1"/>
  <c r="Q19" i="1"/>
  <c r="P19" i="1"/>
  <c r="O19" i="1"/>
  <c r="N19" i="1"/>
  <c r="M19" i="1"/>
  <c r="V19" i="1" s="1"/>
  <c r="L19" i="1"/>
  <c r="R19" i="1" s="1"/>
  <c r="U18" i="1"/>
  <c r="X18" i="1" s="1"/>
  <c r="T18" i="1"/>
  <c r="W18" i="1" s="1"/>
  <c r="R18" i="1"/>
  <c r="Q18" i="1"/>
  <c r="P18" i="1"/>
  <c r="O18" i="1"/>
  <c r="N18" i="1"/>
  <c r="M18" i="1"/>
  <c r="S18" i="1" s="1"/>
  <c r="L18" i="1"/>
  <c r="V17" i="1"/>
  <c r="U17" i="1"/>
  <c r="X17" i="1" s="1"/>
  <c r="T17" i="1"/>
  <c r="W17" i="1" s="1"/>
  <c r="Q17" i="1"/>
  <c r="P17" i="1"/>
  <c r="O17" i="1"/>
  <c r="N17" i="1"/>
  <c r="M17" i="1"/>
  <c r="Z17" i="1" s="1"/>
  <c r="AA17" i="1" s="1"/>
  <c r="L17" i="1"/>
  <c r="V16" i="1"/>
  <c r="U16" i="1"/>
  <c r="T16" i="1"/>
  <c r="S16" i="1"/>
  <c r="R16" i="1"/>
  <c r="Q16" i="1"/>
  <c r="P16" i="1"/>
  <c r="O16" i="1"/>
  <c r="N16" i="1"/>
  <c r="M16" i="1"/>
  <c r="Z16" i="1" s="1"/>
  <c r="AA16" i="1" s="1"/>
  <c r="L16" i="1"/>
  <c r="R17" i="1" s="1"/>
  <c r="U15" i="1"/>
  <c r="X16" i="1" s="1"/>
  <c r="T15" i="1"/>
  <c r="W16" i="1" s="1"/>
  <c r="S15" i="1"/>
  <c r="Q15" i="1"/>
  <c r="P15" i="1"/>
  <c r="O15" i="1"/>
  <c r="N15" i="1"/>
  <c r="M15" i="1"/>
  <c r="Z15" i="1" s="1"/>
  <c r="L15" i="1"/>
  <c r="R15" i="1" s="1"/>
  <c r="W14" i="1"/>
  <c r="V14" i="1"/>
  <c r="U14" i="1"/>
  <c r="X15" i="1" s="1"/>
  <c r="T14" i="1"/>
  <c r="Q14" i="1"/>
  <c r="P14" i="1"/>
  <c r="O14" i="1"/>
  <c r="N14" i="1"/>
  <c r="M14" i="1"/>
  <c r="S14" i="1" s="1"/>
  <c r="L14" i="1"/>
  <c r="R14" i="1" s="1"/>
  <c r="X13" i="1"/>
  <c r="W13" i="1"/>
  <c r="U13" i="1"/>
  <c r="T13" i="1"/>
  <c r="Q13" i="1"/>
  <c r="P13" i="1"/>
  <c r="O13" i="1"/>
  <c r="N13" i="1"/>
  <c r="M13" i="1"/>
  <c r="V13" i="1" s="1"/>
  <c r="L13" i="1"/>
  <c r="R13" i="1" s="1"/>
  <c r="Z12" i="1"/>
  <c r="U12" i="1"/>
  <c r="X12" i="1" s="1"/>
  <c r="T12" i="1"/>
  <c r="W12" i="1" s="1"/>
  <c r="Q12" i="1"/>
  <c r="P12" i="1"/>
  <c r="O12" i="1"/>
  <c r="N12" i="1"/>
  <c r="M12" i="1"/>
  <c r="V12" i="1" s="1"/>
  <c r="L12" i="1"/>
  <c r="U11" i="1"/>
  <c r="T11" i="1"/>
  <c r="M11" i="1"/>
  <c r="Z11" i="1" s="1"/>
  <c r="L11" i="1"/>
  <c r="V47" i="1" l="1"/>
  <c r="Y47" i="1" s="1"/>
  <c r="X47" i="1"/>
  <c r="Z47" i="1"/>
  <c r="W48" i="1"/>
  <c r="V48" i="1"/>
  <c r="S48" i="1"/>
  <c r="Y30" i="1"/>
  <c r="AA21" i="1"/>
  <c r="Y13" i="1"/>
  <c r="Y29" i="1"/>
  <c r="Z18" i="1"/>
  <c r="AA18" i="1" s="1"/>
  <c r="Y26" i="1"/>
  <c r="Y14" i="1"/>
  <c r="Z13" i="1"/>
  <c r="AA13" i="1" s="1"/>
  <c r="Z19" i="1"/>
  <c r="AA19" i="1" s="1"/>
  <c r="AA26" i="1"/>
  <c r="V28" i="1"/>
  <c r="Y28" i="1" s="1"/>
  <c r="X14" i="1"/>
  <c r="V15" i="1"/>
  <c r="Y15" i="1" s="1"/>
  <c r="X20" i="1"/>
  <c r="V21" i="1"/>
  <c r="Y21" i="1" s="1"/>
  <c r="AA27" i="1"/>
  <c r="R43" i="1"/>
  <c r="R39" i="1"/>
  <c r="R35" i="1"/>
  <c r="Z14" i="1"/>
  <c r="AA14" i="1" s="1"/>
  <c r="W15" i="1"/>
  <c r="S17" i="1"/>
  <c r="Z20" i="1"/>
  <c r="W21" i="1"/>
  <c r="S23" i="1"/>
  <c r="Z28" i="1"/>
  <c r="AA28" i="1" s="1"/>
  <c r="W29" i="1"/>
  <c r="X31" i="1"/>
  <c r="W45" i="1"/>
  <c r="W42" i="1"/>
  <c r="W38" i="1"/>
  <c r="W34" i="1"/>
  <c r="W37" i="1"/>
  <c r="Y31" i="1"/>
  <c r="AA30" i="1"/>
  <c r="X33" i="1"/>
  <c r="R12" i="1"/>
  <c r="V18" i="1"/>
  <c r="Y18" i="1" s="1"/>
  <c r="V24" i="1"/>
  <c r="Y24" i="1" s="1"/>
  <c r="AA33" i="1"/>
  <c r="Y45" i="1"/>
  <c r="R41" i="1"/>
  <c r="R37" i="1"/>
  <c r="Z24" i="1"/>
  <c r="AA24" i="1" s="1"/>
  <c r="Y20" i="1"/>
  <c r="Y27" i="1"/>
  <c r="W41" i="1"/>
  <c r="AA29" i="1"/>
  <c r="Y32" i="1"/>
  <c r="Y23" i="1"/>
  <c r="AA31" i="1"/>
  <c r="S13" i="1"/>
  <c r="S25" i="1"/>
  <c r="AA32" i="1"/>
  <c r="X43" i="1"/>
  <c r="X39" i="1"/>
  <c r="Y37" i="1"/>
  <c r="R45" i="1"/>
  <c r="Y17" i="1"/>
  <c r="Y33" i="1"/>
  <c r="S19" i="1"/>
  <c r="Y41" i="1"/>
  <c r="X35" i="1"/>
  <c r="X24" i="1"/>
  <c r="X27" i="1"/>
  <c r="X44" i="1"/>
  <c r="V42" i="1"/>
  <c r="Y42" i="1" s="1"/>
  <c r="X40" i="1"/>
  <c r="V38" i="1"/>
  <c r="Y38" i="1" s="1"/>
  <c r="X36" i="1"/>
  <c r="V34" i="1"/>
  <c r="Y34" i="1" s="1"/>
  <c r="Y43" i="1"/>
  <c r="Y39" i="1"/>
  <c r="Y35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AA34" i="1" s="1"/>
  <c r="AA12" i="1"/>
  <c r="S12" i="1"/>
  <c r="V11" i="1"/>
  <c r="Y12" i="1" s="1"/>
  <c r="AA47" i="1" l="1"/>
  <c r="Y48" i="1"/>
  <c r="AA48" i="1"/>
  <c r="AA39" i="1"/>
  <c r="Y22" i="1"/>
  <c r="AA15" i="1"/>
  <c r="AA25" i="1"/>
  <c r="AA20" i="1"/>
  <c r="AA35" i="1"/>
  <c r="Y25" i="1"/>
  <c r="AA43" i="1"/>
  <c r="Y16" i="1"/>
  <c r="Y19" i="1"/>
  <c r="AA36" i="1"/>
  <c r="AA40" i="1"/>
  <c r="AA44" i="1"/>
  <c r="AA37" i="1"/>
  <c r="AA41" i="1"/>
  <c r="AA45" i="1"/>
  <c r="AA38" i="1"/>
  <c r="AA42" i="1"/>
  <c r="AA46" i="1"/>
</calcChain>
</file>

<file path=xl/sharedStrings.xml><?xml version="1.0" encoding="utf-8"?>
<sst xmlns="http://schemas.openxmlformats.org/spreadsheetml/2006/main" count="70" uniqueCount="57">
  <si>
    <t>ITALIANI</t>
  </si>
  <si>
    <t>STRANIERI</t>
  </si>
  <si>
    <t>TOTALE</t>
  </si>
  <si>
    <t>Arrivi</t>
  </si>
  <si>
    <t>Presenze</t>
  </si>
  <si>
    <t>Esercizi</t>
  </si>
  <si>
    <t>Letti</t>
  </si>
  <si>
    <t>***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</si>
  <si>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</si>
  <si>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</si>
  <si>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</si>
  <si>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</si>
  <si>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</si>
  <si>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</si>
  <si>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</si>
  <si>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</si>
  <si>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IUM - Indice di Utilizzo Medio</t>
  </si>
  <si>
    <t xml:space="preserve">PERMANENZA MEDIA                                                                </t>
  </si>
  <si>
    <t>(giorni)</t>
  </si>
  <si>
    <t>ANNI</t>
  </si>
  <si>
    <t>2007</t>
  </si>
  <si>
    <t>2008</t>
  </si>
  <si>
    <t>2009</t>
  </si>
  <si>
    <t>2010</t>
  </si>
  <si>
    <t>2011</t>
  </si>
  <si>
    <t>(%)</t>
  </si>
  <si>
    <t>2012</t>
  </si>
  <si>
    <r>
      <t>VARIAZIONI %</t>
    </r>
    <r>
      <rPr>
        <sz val="8"/>
        <rFont val="Verdana"/>
        <family val="2"/>
      </rPr>
      <t xml:space="preserve"> </t>
    </r>
  </si>
  <si>
    <t>Arr</t>
  </si>
  <si>
    <t>Pre</t>
  </si>
  <si>
    <t>Variaz      %</t>
  </si>
  <si>
    <t>VARIAZIONI %</t>
  </si>
  <si>
    <t>TOT</t>
  </si>
  <si>
    <t>STR</t>
  </si>
  <si>
    <t>ITA</t>
  </si>
  <si>
    <t>TREND ANNUALE E ANALISI DELLA DOMANDA E DELL'OFFERTA TURISTICA REGIONALE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</si>
  <si>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</si>
  <si>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G.L. NETTE</t>
  </si>
  <si>
    <t>Intera regione</t>
  </si>
  <si>
    <t>2013</t>
  </si>
  <si>
    <t>2014</t>
  </si>
  <si>
    <t>2015</t>
  </si>
  <si>
    <t>2016</t>
  </si>
  <si>
    <t>2017</t>
  </si>
  <si>
    <t>Regione Umbria</t>
  </si>
  <si>
    <t>SERVIZIO TURISMO SPORT E FILM COMMISSION  -  STATISTICHE DEL TURISMO</t>
  </si>
  <si>
    <t>Agriturismi e Fattorie didattiche con pernottamento</t>
  </si>
  <si>
    <t>2018</t>
  </si>
  <si>
    <t>2019</t>
  </si>
  <si>
    <t>2020</t>
  </si>
  <si>
    <t>G.L.</t>
  </si>
  <si>
    <t>N.Es.</t>
  </si>
  <si>
    <t>Dal 2018 sono rilevate a fini statistici anche le Fattorie didattiche con pernottamento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</si>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</sst>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1" x14ac:knownFonts="1">
    <font>
      <sz val="10"/>
      <name val="Arial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9"/>
      <name val="Calibri"/>
      <family val="2"/>
    </font>
    <font>
      <b/>
      <sz val="14"/>
      <name val="Verdana"/>
      <family val="2"/>
    </font>
    <font>
      <sz val="18"/>
      <name val="Verdana"/>
      <family val="2"/>
    </font>
    <font>
      <i/>
      <sz val="12"/>
      <name val="Verdana"/>
      <family val="2"/>
    </font>
    <font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47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2"/>
      </patternFill>
    </fill>
    <fill>
      <patternFill patternType="gray0625">
        <bgColor indexed="27"/>
      </patternFill>
    </fill>
    <fill>
      <patternFill patternType="gray0625">
        <bgColor indexed="26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4" fontId="5" fillId="0" borderId="0" xfId="0" applyNumberFormat="1" applyFont="1"/>
    <xf numFmtId="164" fontId="4" fillId="0" borderId="7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5" fontId="2" fillId="0" borderId="33" xfId="0" applyNumberFormat="1" applyFon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2" fillId="0" borderId="34" xfId="0" applyNumberFormat="1" applyFont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0" borderId="18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4" fontId="4" fillId="0" borderId="35" xfId="0" applyNumberFormat="1" applyFont="1" applyBorder="1" applyAlignment="1">
      <alignment horizontal="right" vertical="center"/>
    </xf>
    <xf numFmtId="165" fontId="2" fillId="0" borderId="36" xfId="0" applyNumberFormat="1" applyFont="1" applyBorder="1" applyAlignment="1">
      <alignment horizontal="right" vertical="center"/>
    </xf>
    <xf numFmtId="165" fontId="2" fillId="0" borderId="37" xfId="0" applyNumberFormat="1" applyFont="1" applyBorder="1" applyAlignment="1">
      <alignment horizontal="right" vertical="center"/>
    </xf>
    <xf numFmtId="165" fontId="2" fillId="0" borderId="38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5" xfId="0" applyBorder="1"/>
    <xf numFmtId="0" fontId="9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0"/>
  <sheetViews>
    <sheetView tabSelected="1" workbookViewId="0">
      <selection activeCell="A5" sqref="A5:AA5"/>
    </sheetView>
  </sheetViews>
  <sheetFormatPr defaultColWidth="9.109375" defaultRowHeight="12.6" x14ac:dyDescent="0.2"/>
  <cols>
    <col min="1" max="1" width="6.5546875" style="1" customWidth="1"/>
    <col min="2" max="2" width="7.5546875" style="1" customWidth="1"/>
    <col min="3" max="3" width="8" style="1" customWidth="1"/>
    <col min="4" max="4" width="10.33203125" style="1" customWidth="1"/>
    <col min="5" max="7" width="6.44140625" style="1" customWidth="1"/>
    <col min="8" max="9" width="8.109375" style="1" bestFit="1" customWidth="1"/>
    <col min="10" max="10" width="7.6640625" style="1" customWidth="1"/>
    <col min="11" max="11" width="8.109375" style="1" customWidth="1"/>
    <col min="12" max="12" width="8.109375" style="1" bestFit="1" customWidth="1"/>
    <col min="13" max="13" width="9.6640625" style="1" bestFit="1" customWidth="1"/>
    <col min="14" max="19" width="6.6640625" style="1" bestFit="1" customWidth="1"/>
    <col min="20" max="22" width="5.6640625" style="1" customWidth="1"/>
    <col min="23" max="25" width="6.44140625" style="1" bestFit="1" customWidth="1"/>
    <col min="26" max="26" width="6.44140625" style="1" customWidth="1"/>
    <col min="27" max="27" width="7" style="1" customWidth="1"/>
    <col min="28" max="16384" width="9.109375" style="1"/>
  </cols>
  <sheetData>
    <row r="1" spans="1:27" ht="26.25" customHeight="1" x14ac:dyDescent="0.2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x14ac:dyDescent="0.2">
      <c r="A2" s="54" t="s">
        <v>45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 ht="9" customHeight="1" x14ac:dyDescent="0.2">
      <c r="A3" s="54" t="s">
        <v>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17.25" customHeight="1" x14ac:dyDescent="0.2">
      <c r="A4" s="76" t="s">
        <v>35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21.75" customHeight="1" x14ac:dyDescent="0.2">
      <c r="A5" s="77" t="s">
        <v>46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18" customHeight="1" x14ac:dyDescent="0.2">
      <c r="A6" s="71" t="s">
        <v>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21" customHeight="1" x14ac:dyDescent="0.2">
      <c r="A7" s="86" t="s">
        <v>19</v>
      </c>
      <c r="B7" s="99" t="s">
        <v>36</v>
      </c>
      <c r="C7" s="100"/>
      <c r="D7" s="100"/>
      <c r="E7" s="100"/>
      <c r="F7" s="100"/>
      <c r="G7" s="101"/>
      <c r="H7" s="90" t="s">
        <v>13</v>
      </c>
      <c r="I7" s="91"/>
      <c r="J7" s="91"/>
      <c r="K7" s="91"/>
      <c r="L7" s="91"/>
      <c r="M7" s="91"/>
      <c r="N7" s="91"/>
      <c r="O7" s="91"/>
      <c r="P7" s="91"/>
      <c r="Q7" s="91"/>
      <c r="R7" s="91"/>
      <c r="S7" s="92"/>
      <c r="T7" s="89" t="s">
        <v>17</v>
      </c>
      <c r="U7" s="89"/>
      <c r="V7" s="89"/>
      <c r="W7" s="89"/>
      <c r="X7" s="89"/>
      <c r="Y7" s="89"/>
      <c r="Z7" s="84" t="s">
        <v>16</v>
      </c>
      <c r="AA7" s="84"/>
    </row>
    <row r="8" spans="1:27" ht="21" customHeight="1" x14ac:dyDescent="0.2">
      <c r="A8" s="87"/>
      <c r="B8" s="102"/>
      <c r="C8" s="103"/>
      <c r="D8" s="103"/>
      <c r="E8" s="103"/>
      <c r="F8" s="103"/>
      <c r="G8" s="104"/>
      <c r="H8" s="67" t="s">
        <v>0</v>
      </c>
      <c r="I8" s="68"/>
      <c r="J8" s="67" t="s">
        <v>1</v>
      </c>
      <c r="K8" s="68"/>
      <c r="L8" s="67" t="s">
        <v>2</v>
      </c>
      <c r="M8" s="68"/>
      <c r="N8" s="63" t="s">
        <v>27</v>
      </c>
      <c r="O8" s="64"/>
      <c r="P8" s="64"/>
      <c r="Q8" s="64"/>
      <c r="R8" s="64"/>
      <c r="S8" s="65"/>
      <c r="T8" s="93" t="s">
        <v>18</v>
      </c>
      <c r="U8" s="94"/>
      <c r="V8" s="95"/>
      <c r="W8" s="57" t="s">
        <v>31</v>
      </c>
      <c r="X8" s="58"/>
      <c r="Y8" s="59"/>
      <c r="Z8" s="84"/>
      <c r="AA8" s="84"/>
    </row>
    <row r="9" spans="1:27" s="2" customFormat="1" ht="12" customHeight="1" x14ac:dyDescent="0.25">
      <c r="A9" s="87"/>
      <c r="B9" s="74" t="s">
        <v>5</v>
      </c>
      <c r="C9" s="55" t="s">
        <v>6</v>
      </c>
      <c r="D9" s="78" t="s">
        <v>37</v>
      </c>
      <c r="E9" s="80" t="s">
        <v>31</v>
      </c>
      <c r="F9" s="81"/>
      <c r="G9" s="82"/>
      <c r="H9" s="69"/>
      <c r="I9" s="70"/>
      <c r="J9" s="69"/>
      <c r="K9" s="70"/>
      <c r="L9" s="69"/>
      <c r="M9" s="70"/>
      <c r="N9" s="66" t="s">
        <v>8</v>
      </c>
      <c r="O9" s="66"/>
      <c r="P9" s="66" t="s">
        <v>9</v>
      </c>
      <c r="Q9" s="66"/>
      <c r="R9" s="66" t="s">
        <v>10</v>
      </c>
      <c r="S9" s="66"/>
      <c r="T9" s="96"/>
      <c r="U9" s="97"/>
      <c r="V9" s="98"/>
      <c r="W9" s="60"/>
      <c r="X9" s="61"/>
      <c r="Y9" s="62"/>
      <c r="Z9" s="72" t="s">
        <v>25</v>
      </c>
      <c r="AA9" s="85" t="s">
        <v>30</v>
      </c>
    </row>
    <row r="10" spans="1:27" s="2" customFormat="1" ht="12" x14ac:dyDescent="0.25">
      <c r="A10" s="88"/>
      <c r="B10" s="75"/>
      <c r="C10" s="56"/>
      <c r="D10" s="79"/>
      <c r="E10" s="29" t="s">
        <v>51</v>
      </c>
      <c r="F10" s="29" t="s">
        <v>6</v>
      </c>
      <c r="G10" s="29" t="s">
        <v>50</v>
      </c>
      <c r="H10" s="24" t="s">
        <v>3</v>
      </c>
      <c r="I10" s="24" t="s">
        <v>4</v>
      </c>
      <c r="J10" s="24" t="s">
        <v>3</v>
      </c>
      <c r="K10" s="24" t="s">
        <v>4</v>
      </c>
      <c r="L10" s="24" t="s">
        <v>3</v>
      </c>
      <c r="M10" s="24" t="s">
        <v>4</v>
      </c>
      <c r="N10" s="25" t="s">
        <v>28</v>
      </c>
      <c r="O10" s="25" t="s">
        <v>29</v>
      </c>
      <c r="P10" s="25" t="s">
        <v>28</v>
      </c>
      <c r="Q10" s="25" t="s">
        <v>29</v>
      </c>
      <c r="R10" s="25" t="s">
        <v>28</v>
      </c>
      <c r="S10" s="25" t="s">
        <v>29</v>
      </c>
      <c r="T10" s="24" t="s">
        <v>34</v>
      </c>
      <c r="U10" s="24" t="s">
        <v>33</v>
      </c>
      <c r="V10" s="24" t="s">
        <v>32</v>
      </c>
      <c r="W10" s="24" t="s">
        <v>34</v>
      </c>
      <c r="X10" s="24" t="s">
        <v>33</v>
      </c>
      <c r="Y10" s="24" t="s">
        <v>32</v>
      </c>
      <c r="Z10" s="73"/>
      <c r="AA10" s="85"/>
    </row>
    <row r="11" spans="1:27" s="8" customFormat="1" ht="15" customHeight="1" x14ac:dyDescent="0.25">
      <c r="A11" s="20">
        <v>1987</v>
      </c>
      <c r="B11" s="3">
        <v>13</v>
      </c>
      <c r="C11" s="4">
        <v>145</v>
      </c>
      <c r="D11" s="30">
        <v>104400</v>
      </c>
      <c r="E11" s="3"/>
      <c r="F11" s="49"/>
      <c r="G11" s="4"/>
      <c r="H11" s="45">
        <v>201</v>
      </c>
      <c r="I11" s="4">
        <v>627</v>
      </c>
      <c r="J11" s="3">
        <v>178</v>
      </c>
      <c r="K11" s="4">
        <v>2125</v>
      </c>
      <c r="L11" s="3">
        <f>H11+J11</f>
        <v>379</v>
      </c>
      <c r="M11" s="4">
        <f>I11+K11</f>
        <v>2752</v>
      </c>
      <c r="N11" s="3"/>
      <c r="O11" s="4"/>
      <c r="P11" s="3"/>
      <c r="Q11" s="4"/>
      <c r="R11" s="3"/>
      <c r="S11" s="4"/>
      <c r="T11" s="5">
        <f t="shared" ref="T11:T33" si="0">I11/H11</f>
        <v>3.1194029850746268</v>
      </c>
      <c r="U11" s="6">
        <f t="shared" ref="U11:U33" si="1">K11/J11</f>
        <v>11.938202247191011</v>
      </c>
      <c r="V11" s="7">
        <f t="shared" ref="V11:V33" si="2">M11/L11</f>
        <v>7.2612137203166229</v>
      </c>
      <c r="W11" s="26"/>
      <c r="X11" s="27"/>
      <c r="Y11" s="28"/>
      <c r="Z11" s="52">
        <f t="shared" ref="Z11:Z33" si="3">(M11/D11)*100</f>
        <v>2.6360153256704981</v>
      </c>
      <c r="AA11" s="28"/>
    </row>
    <row r="12" spans="1:27" s="8" customFormat="1" ht="15" customHeight="1" x14ac:dyDescent="0.25">
      <c r="A12" s="21">
        <v>1988</v>
      </c>
      <c r="B12" s="9">
        <v>17</v>
      </c>
      <c r="C12" s="10">
        <v>188</v>
      </c>
      <c r="D12" s="31">
        <v>67680</v>
      </c>
      <c r="E12" s="46">
        <f>(B12-B11)*100/B11</f>
        <v>30.76923076923077</v>
      </c>
      <c r="F12" s="47">
        <f>(C12-C11)*100/C11</f>
        <v>29.655172413793103</v>
      </c>
      <c r="G12" s="48">
        <f>(D12-D11)*100/D11</f>
        <v>-35.172413793103445</v>
      </c>
      <c r="H12" s="9">
        <v>882</v>
      </c>
      <c r="I12" s="10">
        <v>3675</v>
      </c>
      <c r="J12" s="9">
        <v>262</v>
      </c>
      <c r="K12" s="10">
        <v>1859</v>
      </c>
      <c r="L12" s="9">
        <f>H12+J12</f>
        <v>1144</v>
      </c>
      <c r="M12" s="10">
        <f>I12+K12</f>
        <v>5534</v>
      </c>
      <c r="N12" s="41">
        <f t="shared" ref="N12:S27" si="4">(H12-H11)*100/H11</f>
        <v>338.80597014925371</v>
      </c>
      <c r="O12" s="42">
        <f t="shared" si="4"/>
        <v>486.1244019138756</v>
      </c>
      <c r="P12" s="41">
        <f t="shared" si="4"/>
        <v>47.19101123595506</v>
      </c>
      <c r="Q12" s="42">
        <f t="shared" si="4"/>
        <v>-12.517647058823529</v>
      </c>
      <c r="R12" s="41">
        <f>(L12-L11)*100/L11</f>
        <v>201.84696569920845</v>
      </c>
      <c r="S12" s="42">
        <f>(M12-M11)*100/M11</f>
        <v>101.09011627906976</v>
      </c>
      <c r="T12" s="11">
        <f t="shared" si="0"/>
        <v>4.166666666666667</v>
      </c>
      <c r="U12" s="12">
        <f t="shared" si="1"/>
        <v>7.0954198473282446</v>
      </c>
      <c r="V12" s="13">
        <f t="shared" si="2"/>
        <v>4.8374125874125875</v>
      </c>
      <c r="W12" s="41">
        <f t="shared" ref="W12:Y27" si="5">(T12-T11)*100/T11</f>
        <v>33.572567783094108</v>
      </c>
      <c r="X12" s="50">
        <f t="shared" si="5"/>
        <v>-40.565424337674003</v>
      </c>
      <c r="Y12" s="42">
        <f t="shared" si="5"/>
        <v>-33.380110078874615</v>
      </c>
      <c r="Z12" s="39">
        <f t="shared" si="3"/>
        <v>8.1767139479905442</v>
      </c>
      <c r="AA12" s="42">
        <f t="shared" ref="AA12:AA33" si="6">(Z12-Z11)*100/Z11</f>
        <v>210.19220064324594</v>
      </c>
    </row>
    <row r="13" spans="1:27" s="8" customFormat="1" ht="15" customHeight="1" x14ac:dyDescent="0.25">
      <c r="A13" s="21">
        <v>1989</v>
      </c>
      <c r="B13" s="9">
        <v>61</v>
      </c>
      <c r="C13" s="10">
        <v>832</v>
      </c>
      <c r="D13" s="31">
        <v>299520</v>
      </c>
      <c r="E13" s="33">
        <f t="shared" ref="E13:G28" si="7">(B13-B12)*100/B12</f>
        <v>258.8235294117647</v>
      </c>
      <c r="F13" s="34">
        <f t="shared" si="7"/>
        <v>342.55319148936172</v>
      </c>
      <c r="G13" s="35">
        <f t="shared" si="7"/>
        <v>342.55319148936172</v>
      </c>
      <c r="H13" s="9">
        <v>2417</v>
      </c>
      <c r="I13" s="10">
        <v>9783</v>
      </c>
      <c r="J13" s="9">
        <v>1121</v>
      </c>
      <c r="K13" s="10">
        <v>10340</v>
      </c>
      <c r="L13" s="9">
        <f t="shared" ref="L13:M28" si="8">H13+J13</f>
        <v>3538</v>
      </c>
      <c r="M13" s="10">
        <f t="shared" si="8"/>
        <v>20123</v>
      </c>
      <c r="N13" s="41">
        <f t="shared" si="4"/>
        <v>174.03628117913831</v>
      </c>
      <c r="O13" s="42">
        <f t="shared" si="4"/>
        <v>166.20408163265307</v>
      </c>
      <c r="P13" s="41">
        <f t="shared" si="4"/>
        <v>327.86259541984731</v>
      </c>
      <c r="Q13" s="42">
        <f t="shared" si="4"/>
        <v>456.2130177514793</v>
      </c>
      <c r="R13" s="41">
        <f>(L13-L12)*100/L12</f>
        <v>209.26573426573427</v>
      </c>
      <c r="S13" s="42">
        <f>(M13-M12)*100/M12</f>
        <v>263.62486447415972</v>
      </c>
      <c r="T13" s="11">
        <f t="shared" si="0"/>
        <v>4.0475796441870084</v>
      </c>
      <c r="U13" s="12">
        <f t="shared" si="1"/>
        <v>9.223907225691347</v>
      </c>
      <c r="V13" s="13">
        <f t="shared" si="2"/>
        <v>5.6876766534765402</v>
      </c>
      <c r="W13" s="41">
        <f t="shared" si="5"/>
        <v>-2.8580885395118045</v>
      </c>
      <c r="X13" s="50">
        <f t="shared" si="5"/>
        <v>29.99804696778552</v>
      </c>
      <c r="Y13" s="42">
        <f t="shared" si="5"/>
        <v>17.576835771181095</v>
      </c>
      <c r="Z13" s="39">
        <f t="shared" si="3"/>
        <v>6.7184161324786329</v>
      </c>
      <c r="AA13" s="42">
        <f t="shared" si="6"/>
        <v>-17.834766200550444</v>
      </c>
    </row>
    <row r="14" spans="1:27" s="8" customFormat="1" ht="15" customHeight="1" x14ac:dyDescent="0.25">
      <c r="A14" s="21">
        <v>1990</v>
      </c>
      <c r="B14" s="9">
        <v>90</v>
      </c>
      <c r="C14" s="10">
        <v>1234</v>
      </c>
      <c r="D14" s="31">
        <v>444240</v>
      </c>
      <c r="E14" s="33">
        <f t="shared" si="7"/>
        <v>47.540983606557376</v>
      </c>
      <c r="F14" s="34">
        <f t="shared" si="7"/>
        <v>48.317307692307693</v>
      </c>
      <c r="G14" s="35">
        <f t="shared" si="7"/>
        <v>48.317307692307693</v>
      </c>
      <c r="H14" s="9">
        <v>6533</v>
      </c>
      <c r="I14" s="10">
        <v>24077</v>
      </c>
      <c r="J14" s="9">
        <v>1821</v>
      </c>
      <c r="K14" s="10">
        <v>14267</v>
      </c>
      <c r="L14" s="9">
        <f t="shared" si="8"/>
        <v>8354</v>
      </c>
      <c r="M14" s="10">
        <f t="shared" si="8"/>
        <v>38344</v>
      </c>
      <c r="N14" s="41">
        <f t="shared" si="4"/>
        <v>170.29375258585023</v>
      </c>
      <c r="O14" s="42">
        <f t="shared" si="4"/>
        <v>146.11060002044363</v>
      </c>
      <c r="P14" s="41">
        <f t="shared" si="4"/>
        <v>62.444246208742193</v>
      </c>
      <c r="Q14" s="42">
        <f t="shared" si="4"/>
        <v>37.978723404255319</v>
      </c>
      <c r="R14" s="41">
        <f t="shared" si="4"/>
        <v>136.12210288298473</v>
      </c>
      <c r="S14" s="42">
        <f t="shared" si="4"/>
        <v>90.548129006609358</v>
      </c>
      <c r="T14" s="11">
        <f t="shared" si="0"/>
        <v>3.685443134853819</v>
      </c>
      <c r="U14" s="12">
        <f t="shared" si="1"/>
        <v>7.8347062053816581</v>
      </c>
      <c r="V14" s="13">
        <f t="shared" si="2"/>
        <v>4.5898970553028491</v>
      </c>
      <c r="W14" s="41">
        <f t="shared" si="5"/>
        <v>-8.9469890939212817</v>
      </c>
      <c r="X14" s="50">
        <f t="shared" si="5"/>
        <v>-15.060873730823612</v>
      </c>
      <c r="Y14" s="42">
        <f t="shared" si="5"/>
        <v>-19.301019819800821</v>
      </c>
      <c r="Z14" s="39">
        <f t="shared" si="3"/>
        <v>8.6313704303979826</v>
      </c>
      <c r="AA14" s="42">
        <f t="shared" si="6"/>
        <v>28.47329281482898</v>
      </c>
    </row>
    <row r="15" spans="1:27" s="8" customFormat="1" ht="15" customHeight="1" x14ac:dyDescent="0.25">
      <c r="A15" s="21">
        <v>1991</v>
      </c>
      <c r="B15" s="9">
        <v>116</v>
      </c>
      <c r="C15" s="10">
        <v>1530</v>
      </c>
      <c r="D15" s="31">
        <v>550800</v>
      </c>
      <c r="E15" s="33">
        <f t="shared" si="7"/>
        <v>28.888888888888889</v>
      </c>
      <c r="F15" s="34">
        <f t="shared" si="7"/>
        <v>23.987034035656404</v>
      </c>
      <c r="G15" s="35">
        <f t="shared" si="7"/>
        <v>23.987034035656404</v>
      </c>
      <c r="H15" s="9">
        <v>11105</v>
      </c>
      <c r="I15" s="10">
        <v>44781</v>
      </c>
      <c r="J15" s="9">
        <v>2706</v>
      </c>
      <c r="K15" s="10">
        <v>18911</v>
      </c>
      <c r="L15" s="9">
        <f t="shared" si="8"/>
        <v>13811</v>
      </c>
      <c r="M15" s="10">
        <f t="shared" si="8"/>
        <v>63692</v>
      </c>
      <c r="N15" s="41">
        <f t="shared" si="4"/>
        <v>69.983162406245214</v>
      </c>
      <c r="O15" s="42">
        <f t="shared" si="4"/>
        <v>85.990779582173857</v>
      </c>
      <c r="P15" s="41">
        <f t="shared" si="4"/>
        <v>48.5996705107084</v>
      </c>
      <c r="Q15" s="42">
        <f t="shared" si="4"/>
        <v>32.550641340155607</v>
      </c>
      <c r="R15" s="41">
        <f t="shared" si="4"/>
        <v>65.322001436437631</v>
      </c>
      <c r="S15" s="42">
        <f t="shared" si="4"/>
        <v>66.106822449405385</v>
      </c>
      <c r="T15" s="11">
        <f t="shared" si="0"/>
        <v>4.0325078793336333</v>
      </c>
      <c r="U15" s="12">
        <f t="shared" si="1"/>
        <v>6.9885439763488542</v>
      </c>
      <c r="V15" s="13">
        <f t="shared" si="2"/>
        <v>4.6116863369777716</v>
      </c>
      <c r="W15" s="41">
        <f t="shared" si="5"/>
        <v>9.4171781188961532</v>
      </c>
      <c r="X15" s="50">
        <f t="shared" si="5"/>
        <v>-10.800178166879764</v>
      </c>
      <c r="Y15" s="42">
        <f t="shared" si="5"/>
        <v>0.47472266615977216</v>
      </c>
      <c r="Z15" s="39">
        <f t="shared" si="3"/>
        <v>11.563543936092955</v>
      </c>
      <c r="AA15" s="42">
        <f t="shared" si="6"/>
        <v>33.971123465729576</v>
      </c>
    </row>
    <row r="16" spans="1:27" s="8" customFormat="1" ht="15" customHeight="1" x14ac:dyDescent="0.25">
      <c r="A16" s="21">
        <v>1992</v>
      </c>
      <c r="B16" s="9">
        <v>149</v>
      </c>
      <c r="C16" s="10">
        <v>1880</v>
      </c>
      <c r="D16" s="31">
        <v>676800</v>
      </c>
      <c r="E16" s="33">
        <f t="shared" si="7"/>
        <v>28.448275862068964</v>
      </c>
      <c r="F16" s="34">
        <f t="shared" si="7"/>
        <v>22.875816993464053</v>
      </c>
      <c r="G16" s="35">
        <f t="shared" si="7"/>
        <v>22.875816993464053</v>
      </c>
      <c r="H16" s="9">
        <v>15516</v>
      </c>
      <c r="I16" s="10">
        <v>69570</v>
      </c>
      <c r="J16" s="9">
        <v>3692</v>
      </c>
      <c r="K16" s="10">
        <v>28097</v>
      </c>
      <c r="L16" s="9">
        <f t="shared" si="8"/>
        <v>19208</v>
      </c>
      <c r="M16" s="10">
        <f t="shared" si="8"/>
        <v>97667</v>
      </c>
      <c r="N16" s="41">
        <f t="shared" si="4"/>
        <v>39.720846465556058</v>
      </c>
      <c r="O16" s="42">
        <f t="shared" si="4"/>
        <v>55.35606618878542</v>
      </c>
      <c r="P16" s="41">
        <f t="shared" si="4"/>
        <v>36.437546193643755</v>
      </c>
      <c r="Q16" s="42">
        <f t="shared" si="4"/>
        <v>48.574903495320186</v>
      </c>
      <c r="R16" s="41">
        <f t="shared" si="4"/>
        <v>39.077546882919414</v>
      </c>
      <c r="S16" s="42">
        <f t="shared" si="4"/>
        <v>53.342648998304341</v>
      </c>
      <c r="T16" s="11">
        <f t="shared" si="0"/>
        <v>4.4837587006960558</v>
      </c>
      <c r="U16" s="12">
        <f t="shared" si="1"/>
        <v>7.6102383531960998</v>
      </c>
      <c r="V16" s="13">
        <f t="shared" si="2"/>
        <v>5.084704289879217</v>
      </c>
      <c r="W16" s="41">
        <f t="shared" si="5"/>
        <v>11.190327083427572</v>
      </c>
      <c r="X16" s="50">
        <f t="shared" si="5"/>
        <v>8.8959070580542896</v>
      </c>
      <c r="Y16" s="42">
        <f t="shared" si="5"/>
        <v>10.256941134713717</v>
      </c>
      <c r="Z16" s="39">
        <f t="shared" si="3"/>
        <v>14.430703309692671</v>
      </c>
      <c r="AA16" s="42">
        <f t="shared" si="6"/>
        <v>24.794815408194491</v>
      </c>
    </row>
    <row r="17" spans="1:27" s="8" customFormat="1" ht="15" customHeight="1" x14ac:dyDescent="0.25">
      <c r="A17" s="21">
        <v>1993</v>
      </c>
      <c r="B17" s="9">
        <v>180</v>
      </c>
      <c r="C17" s="10">
        <v>2217</v>
      </c>
      <c r="D17" s="31">
        <v>798120</v>
      </c>
      <c r="E17" s="33">
        <f t="shared" si="7"/>
        <v>20.80536912751678</v>
      </c>
      <c r="F17" s="34">
        <f t="shared" si="7"/>
        <v>17.925531914893618</v>
      </c>
      <c r="G17" s="35">
        <f t="shared" si="7"/>
        <v>17.925531914893618</v>
      </c>
      <c r="H17" s="9">
        <v>19127</v>
      </c>
      <c r="I17" s="10">
        <v>71529</v>
      </c>
      <c r="J17" s="9">
        <v>4457</v>
      </c>
      <c r="K17" s="10">
        <v>31091</v>
      </c>
      <c r="L17" s="9">
        <f t="shared" si="8"/>
        <v>23584</v>
      </c>
      <c r="M17" s="10">
        <f t="shared" si="8"/>
        <v>102620</v>
      </c>
      <c r="N17" s="41">
        <f t="shared" si="4"/>
        <v>23.272750708945605</v>
      </c>
      <c r="O17" s="42">
        <f t="shared" si="4"/>
        <v>2.8158689090125053</v>
      </c>
      <c r="P17" s="41">
        <f t="shared" si="4"/>
        <v>20.720476706392198</v>
      </c>
      <c r="Q17" s="42">
        <f t="shared" si="4"/>
        <v>10.655941915506993</v>
      </c>
      <c r="R17" s="41">
        <f t="shared" si="4"/>
        <v>22.782174094127448</v>
      </c>
      <c r="S17" s="42">
        <f t="shared" si="4"/>
        <v>5.0713137497824237</v>
      </c>
      <c r="T17" s="11">
        <f t="shared" si="0"/>
        <v>3.7396873529565537</v>
      </c>
      <c r="U17" s="12">
        <f t="shared" si="1"/>
        <v>6.9757684541171194</v>
      </c>
      <c r="V17" s="13">
        <f t="shared" si="2"/>
        <v>4.3512550881953871</v>
      </c>
      <c r="W17" s="41">
        <f t="shared" si="5"/>
        <v>-16.594812464461857</v>
      </c>
      <c r="X17" s="50">
        <f t="shared" si="5"/>
        <v>-8.3370568651443051</v>
      </c>
      <c r="Y17" s="42">
        <f t="shared" si="5"/>
        <v>-14.424618618308132</v>
      </c>
      <c r="Z17" s="39">
        <f t="shared" si="3"/>
        <v>12.857715631734576</v>
      </c>
      <c r="AA17" s="42">
        <f t="shared" si="6"/>
        <v>-10.900284235637814</v>
      </c>
    </row>
    <row r="18" spans="1:27" s="8" customFormat="1" ht="15" customHeight="1" x14ac:dyDescent="0.25">
      <c r="A18" s="21">
        <v>1994</v>
      </c>
      <c r="B18" s="9">
        <v>221</v>
      </c>
      <c r="C18" s="10">
        <v>2904</v>
      </c>
      <c r="D18" s="31">
        <v>1045440</v>
      </c>
      <c r="E18" s="33">
        <f t="shared" si="7"/>
        <v>22.777777777777779</v>
      </c>
      <c r="F18" s="34">
        <f t="shared" si="7"/>
        <v>30.987821380243574</v>
      </c>
      <c r="G18" s="35">
        <f t="shared" si="7"/>
        <v>30.987821380243574</v>
      </c>
      <c r="H18" s="9">
        <v>27588</v>
      </c>
      <c r="I18" s="10">
        <v>98664</v>
      </c>
      <c r="J18" s="9">
        <v>7055</v>
      </c>
      <c r="K18" s="10">
        <v>49589</v>
      </c>
      <c r="L18" s="9">
        <f t="shared" si="8"/>
        <v>34643</v>
      </c>
      <c r="M18" s="10">
        <f t="shared" si="8"/>
        <v>148253</v>
      </c>
      <c r="N18" s="41">
        <f t="shared" si="4"/>
        <v>44.235896899670621</v>
      </c>
      <c r="O18" s="42">
        <f t="shared" si="4"/>
        <v>37.935662458583231</v>
      </c>
      <c r="P18" s="41">
        <f t="shared" si="4"/>
        <v>58.290329818263409</v>
      </c>
      <c r="Q18" s="42">
        <f t="shared" si="4"/>
        <v>59.496317262230228</v>
      </c>
      <c r="R18" s="41">
        <f t="shared" si="4"/>
        <v>46.891960651289011</v>
      </c>
      <c r="S18" s="42">
        <f t="shared" si="4"/>
        <v>44.467939972714873</v>
      </c>
      <c r="T18" s="11">
        <f t="shared" si="0"/>
        <v>3.576337538060026</v>
      </c>
      <c r="U18" s="12">
        <f t="shared" si="1"/>
        <v>7.0289156626506024</v>
      </c>
      <c r="V18" s="13">
        <f t="shared" si="2"/>
        <v>4.2794503940189941</v>
      </c>
      <c r="W18" s="41">
        <f t="shared" si="5"/>
        <v>-4.3680072551355202</v>
      </c>
      <c r="X18" s="50">
        <f t="shared" si="5"/>
        <v>0.76188320875408844</v>
      </c>
      <c r="Y18" s="42">
        <f t="shared" si="5"/>
        <v>-1.6502064972286616</v>
      </c>
      <c r="Z18" s="39">
        <f t="shared" si="3"/>
        <v>14.180919038873585</v>
      </c>
      <c r="AA18" s="42">
        <f t="shared" si="6"/>
        <v>10.291123594872198</v>
      </c>
    </row>
    <row r="19" spans="1:27" s="8" customFormat="1" ht="15" customHeight="1" x14ac:dyDescent="0.25">
      <c r="A19" s="21">
        <v>1995</v>
      </c>
      <c r="B19" s="9">
        <v>262</v>
      </c>
      <c r="C19" s="10">
        <v>3354</v>
      </c>
      <c r="D19" s="31">
        <v>1207440</v>
      </c>
      <c r="E19" s="33">
        <f t="shared" si="7"/>
        <v>18.552036199095024</v>
      </c>
      <c r="F19" s="34">
        <f t="shared" si="7"/>
        <v>15.495867768595041</v>
      </c>
      <c r="G19" s="35">
        <f t="shared" si="7"/>
        <v>15.495867768595041</v>
      </c>
      <c r="H19" s="9">
        <v>33163</v>
      </c>
      <c r="I19" s="10">
        <v>126367</v>
      </c>
      <c r="J19" s="9">
        <v>9739</v>
      </c>
      <c r="K19" s="10">
        <v>75471</v>
      </c>
      <c r="L19" s="9">
        <f t="shared" si="8"/>
        <v>42902</v>
      </c>
      <c r="M19" s="10">
        <f t="shared" si="8"/>
        <v>201838</v>
      </c>
      <c r="N19" s="41">
        <f t="shared" si="4"/>
        <v>20.208061476004058</v>
      </c>
      <c r="O19" s="42">
        <f t="shared" si="4"/>
        <v>28.078123733073866</v>
      </c>
      <c r="P19" s="41">
        <f t="shared" si="4"/>
        <v>38.043940467753366</v>
      </c>
      <c r="Q19" s="42">
        <f t="shared" si="4"/>
        <v>52.193026679303877</v>
      </c>
      <c r="R19" s="41">
        <f t="shared" si="4"/>
        <v>23.840314060560576</v>
      </c>
      <c r="S19" s="42">
        <f t="shared" si="4"/>
        <v>36.144293876009257</v>
      </c>
      <c r="T19" s="11">
        <f t="shared" si="0"/>
        <v>3.8104815607755631</v>
      </c>
      <c r="U19" s="12">
        <f t="shared" si="1"/>
        <v>7.7493582503337102</v>
      </c>
      <c r="V19" s="13">
        <f t="shared" si="2"/>
        <v>4.7046291548179573</v>
      </c>
      <c r="W19" s="41">
        <f t="shared" si="5"/>
        <v>6.5470336684872272</v>
      </c>
      <c r="X19" s="50">
        <f t="shared" si="5"/>
        <v>10.2496974250425</v>
      </c>
      <c r="Y19" s="42">
        <f t="shared" si="5"/>
        <v>9.9353590216444072</v>
      </c>
      <c r="Z19" s="39">
        <f t="shared" si="3"/>
        <v>16.716192937123171</v>
      </c>
      <c r="AA19" s="42">
        <f t="shared" si="6"/>
        <v>17.87806482287743</v>
      </c>
    </row>
    <row r="20" spans="1:27" s="8" customFormat="1" ht="15" customHeight="1" x14ac:dyDescent="0.25">
      <c r="A20" s="21">
        <v>1996</v>
      </c>
      <c r="B20" s="9">
        <v>306</v>
      </c>
      <c r="C20" s="10">
        <v>3849</v>
      </c>
      <c r="D20" s="31">
        <v>1385640</v>
      </c>
      <c r="E20" s="33">
        <f t="shared" si="7"/>
        <v>16.793893129770993</v>
      </c>
      <c r="F20" s="34">
        <f t="shared" si="7"/>
        <v>14.758497316636852</v>
      </c>
      <c r="G20" s="35">
        <f t="shared" si="7"/>
        <v>14.758497316636852</v>
      </c>
      <c r="H20" s="9">
        <v>38721</v>
      </c>
      <c r="I20" s="10">
        <v>152176</v>
      </c>
      <c r="J20" s="9">
        <v>12404</v>
      </c>
      <c r="K20" s="10">
        <v>96010</v>
      </c>
      <c r="L20" s="9">
        <f t="shared" si="8"/>
        <v>51125</v>
      </c>
      <c r="M20" s="10">
        <f t="shared" si="8"/>
        <v>248186</v>
      </c>
      <c r="N20" s="41">
        <f t="shared" si="4"/>
        <v>16.759641769441849</v>
      </c>
      <c r="O20" s="42">
        <f t="shared" si="4"/>
        <v>20.423844832907324</v>
      </c>
      <c r="P20" s="41">
        <f t="shared" si="4"/>
        <v>27.364205770612998</v>
      </c>
      <c r="Q20" s="42">
        <f t="shared" si="4"/>
        <v>27.214426733447283</v>
      </c>
      <c r="R20" s="41">
        <f t="shared" si="4"/>
        <v>19.166938604260874</v>
      </c>
      <c r="S20" s="42">
        <f t="shared" si="4"/>
        <v>22.962970302916201</v>
      </c>
      <c r="T20" s="11">
        <f t="shared" si="0"/>
        <v>3.9300637896748536</v>
      </c>
      <c r="U20" s="12">
        <f t="shared" si="1"/>
        <v>7.7402450822315378</v>
      </c>
      <c r="V20" s="13">
        <f t="shared" si="2"/>
        <v>4.8544938875305625</v>
      </c>
      <c r="W20" s="41">
        <f t="shared" si="5"/>
        <v>3.1382445234809486</v>
      </c>
      <c r="X20" s="50">
        <f t="shared" si="5"/>
        <v>-0.11759900378563465</v>
      </c>
      <c r="Y20" s="42">
        <f t="shared" si="5"/>
        <v>3.1854738764931234</v>
      </c>
      <c r="Z20" s="39">
        <f t="shared" si="3"/>
        <v>17.91129008977801</v>
      </c>
      <c r="AA20" s="42">
        <f t="shared" si="6"/>
        <v>7.1493381127516038</v>
      </c>
    </row>
    <row r="21" spans="1:27" s="8" customFormat="1" ht="15" customHeight="1" x14ac:dyDescent="0.25">
      <c r="A21" s="21">
        <v>1997</v>
      </c>
      <c r="B21" s="9">
        <v>329</v>
      </c>
      <c r="C21" s="10">
        <v>4235</v>
      </c>
      <c r="D21" s="31">
        <v>1524600</v>
      </c>
      <c r="E21" s="33">
        <f t="shared" si="7"/>
        <v>7.5163398692810457</v>
      </c>
      <c r="F21" s="34">
        <f t="shared" si="7"/>
        <v>10.02857885164978</v>
      </c>
      <c r="G21" s="35">
        <f t="shared" si="7"/>
        <v>10.02857885164978</v>
      </c>
      <c r="H21" s="9">
        <v>43342</v>
      </c>
      <c r="I21" s="10">
        <v>150017</v>
      </c>
      <c r="J21" s="9">
        <v>14328</v>
      </c>
      <c r="K21" s="10">
        <v>105663</v>
      </c>
      <c r="L21" s="9">
        <f t="shared" si="8"/>
        <v>57670</v>
      </c>
      <c r="M21" s="10">
        <f t="shared" si="8"/>
        <v>255680</v>
      </c>
      <c r="N21" s="41">
        <f t="shared" si="4"/>
        <v>11.934092611244544</v>
      </c>
      <c r="O21" s="42">
        <f t="shared" si="4"/>
        <v>-1.4187519714015351</v>
      </c>
      <c r="P21" s="41">
        <f t="shared" si="4"/>
        <v>15.511125443405353</v>
      </c>
      <c r="Q21" s="42">
        <f t="shared" si="4"/>
        <v>10.05416102489324</v>
      </c>
      <c r="R21" s="41">
        <f t="shared" si="4"/>
        <v>12.801955990220049</v>
      </c>
      <c r="S21" s="42">
        <f t="shared" si="4"/>
        <v>3.0195095613773542</v>
      </c>
      <c r="T21" s="11">
        <f t="shared" si="0"/>
        <v>3.4612385215264641</v>
      </c>
      <c r="U21" s="12">
        <f t="shared" si="1"/>
        <v>7.374581239530988</v>
      </c>
      <c r="V21" s="13">
        <f t="shared" si="2"/>
        <v>4.4335009537020982</v>
      </c>
      <c r="W21" s="41">
        <f t="shared" si="5"/>
        <v>-11.929202507605529</v>
      </c>
      <c r="X21" s="50">
        <f t="shared" si="5"/>
        <v>-4.7241894644908031</v>
      </c>
      <c r="Y21" s="42">
        <f t="shared" si="5"/>
        <v>-8.6722312064259235</v>
      </c>
      <c r="Z21" s="39">
        <f t="shared" si="3"/>
        <v>16.770300406664042</v>
      </c>
      <c r="AA21" s="42">
        <f t="shared" si="6"/>
        <v>-6.3702261389040435</v>
      </c>
    </row>
    <row r="22" spans="1:27" s="8" customFormat="1" ht="15" customHeight="1" x14ac:dyDescent="0.25">
      <c r="A22" s="21">
        <v>1998</v>
      </c>
      <c r="B22" s="9">
        <v>368</v>
      </c>
      <c r="C22" s="10">
        <v>4869</v>
      </c>
      <c r="D22" s="31">
        <v>1752840</v>
      </c>
      <c r="E22" s="33">
        <f t="shared" si="7"/>
        <v>11.854103343465045</v>
      </c>
      <c r="F22" s="34">
        <f t="shared" si="7"/>
        <v>14.970484061393153</v>
      </c>
      <c r="G22" s="35">
        <f t="shared" si="7"/>
        <v>14.970484061393153</v>
      </c>
      <c r="H22" s="9">
        <v>38200</v>
      </c>
      <c r="I22" s="10">
        <v>139734</v>
      </c>
      <c r="J22" s="9">
        <v>14564</v>
      </c>
      <c r="K22" s="10">
        <v>102404</v>
      </c>
      <c r="L22" s="9">
        <f t="shared" si="8"/>
        <v>52764</v>
      </c>
      <c r="M22" s="10">
        <f t="shared" si="8"/>
        <v>242138</v>
      </c>
      <c r="N22" s="41">
        <f t="shared" si="4"/>
        <v>-11.863781089935859</v>
      </c>
      <c r="O22" s="42">
        <f t="shared" si="4"/>
        <v>-6.8545564835985253</v>
      </c>
      <c r="P22" s="41">
        <f t="shared" si="4"/>
        <v>1.6471245114461195</v>
      </c>
      <c r="Q22" s="42">
        <f t="shared" si="4"/>
        <v>-3.0843341567057534</v>
      </c>
      <c r="R22" s="41">
        <f t="shared" si="4"/>
        <v>-8.507022715449974</v>
      </c>
      <c r="S22" s="42">
        <f t="shared" si="4"/>
        <v>-5.2964643304130163</v>
      </c>
      <c r="T22" s="11">
        <f t="shared" si="0"/>
        <v>3.6579581151832459</v>
      </c>
      <c r="U22" s="12">
        <f t="shared" si="1"/>
        <v>7.0313100796484482</v>
      </c>
      <c r="V22" s="13">
        <f t="shared" si="2"/>
        <v>4.5890758850731563</v>
      </c>
      <c r="W22" s="41">
        <f t="shared" si="5"/>
        <v>5.6835029551799048</v>
      </c>
      <c r="X22" s="50">
        <f t="shared" si="5"/>
        <v>-4.6547885057182086</v>
      </c>
      <c r="Y22" s="42">
        <f t="shared" si="5"/>
        <v>3.5090763032575576</v>
      </c>
      <c r="Z22" s="39">
        <f t="shared" si="3"/>
        <v>13.81403893110609</v>
      </c>
      <c r="AA22" s="42">
        <f t="shared" si="6"/>
        <v>-17.627957781741447</v>
      </c>
    </row>
    <row r="23" spans="1:27" s="8" customFormat="1" ht="15" customHeight="1" x14ac:dyDescent="0.25">
      <c r="A23" s="21">
        <v>1999</v>
      </c>
      <c r="B23" s="9">
        <v>386</v>
      </c>
      <c r="C23" s="10">
        <v>5028</v>
      </c>
      <c r="D23" s="31">
        <v>1720800</v>
      </c>
      <c r="E23" s="33">
        <f t="shared" si="7"/>
        <v>4.8913043478260869</v>
      </c>
      <c r="F23" s="34">
        <f t="shared" si="7"/>
        <v>3.2655576093653726</v>
      </c>
      <c r="G23" s="35">
        <f t="shared" si="7"/>
        <v>-1.8278907373177244</v>
      </c>
      <c r="H23" s="9">
        <v>56461</v>
      </c>
      <c r="I23" s="10">
        <v>170793</v>
      </c>
      <c r="J23" s="9">
        <v>11914</v>
      </c>
      <c r="K23" s="10">
        <v>59307</v>
      </c>
      <c r="L23" s="9">
        <f t="shared" si="8"/>
        <v>68375</v>
      </c>
      <c r="M23" s="10">
        <f t="shared" si="8"/>
        <v>230100</v>
      </c>
      <c r="N23" s="41">
        <f t="shared" si="4"/>
        <v>47.803664921465966</v>
      </c>
      <c r="O23" s="42">
        <f t="shared" si="4"/>
        <v>22.227231740306582</v>
      </c>
      <c r="P23" s="41">
        <f t="shared" si="4"/>
        <v>-18.195550672892061</v>
      </c>
      <c r="Q23" s="42">
        <f t="shared" si="4"/>
        <v>-42.085270106636457</v>
      </c>
      <c r="R23" s="41">
        <f t="shared" si="4"/>
        <v>29.586460465468882</v>
      </c>
      <c r="S23" s="42">
        <f t="shared" si="4"/>
        <v>-4.9715451519381508</v>
      </c>
      <c r="T23" s="11">
        <f t="shared" si="0"/>
        <v>3.0249729902056286</v>
      </c>
      <c r="U23" s="12">
        <f t="shared" si="1"/>
        <v>4.9779251300990435</v>
      </c>
      <c r="V23" s="13">
        <f t="shared" si="2"/>
        <v>3.3652650822669106</v>
      </c>
      <c r="W23" s="41">
        <f t="shared" si="5"/>
        <v>-17.304329493283653</v>
      </c>
      <c r="X23" s="50">
        <f t="shared" si="5"/>
        <v>-29.203447526695765</v>
      </c>
      <c r="Y23" s="42">
        <f t="shared" si="5"/>
        <v>-26.667913833957801</v>
      </c>
      <c r="Z23" s="39">
        <f t="shared" si="3"/>
        <v>13.371687587168759</v>
      </c>
      <c r="AA23" s="42">
        <f t="shared" si="6"/>
        <v>-3.2021868922148133</v>
      </c>
    </row>
    <row r="24" spans="1:27" s="8" customFormat="1" ht="15" customHeight="1" x14ac:dyDescent="0.25">
      <c r="A24" s="21">
        <v>2000</v>
      </c>
      <c r="B24" s="9">
        <v>507</v>
      </c>
      <c r="C24" s="10">
        <v>7061</v>
      </c>
      <c r="D24" s="31">
        <v>2300650</v>
      </c>
      <c r="E24" s="33">
        <f t="shared" si="7"/>
        <v>31.347150259067359</v>
      </c>
      <c r="F24" s="34">
        <f t="shared" si="7"/>
        <v>40.433571996817818</v>
      </c>
      <c r="G24" s="35">
        <f t="shared" si="7"/>
        <v>33.69653649465365</v>
      </c>
      <c r="H24" s="9">
        <v>74469</v>
      </c>
      <c r="I24" s="10">
        <v>272463</v>
      </c>
      <c r="J24" s="9">
        <v>24607</v>
      </c>
      <c r="K24" s="10">
        <v>167350</v>
      </c>
      <c r="L24" s="9">
        <f t="shared" si="8"/>
        <v>99076</v>
      </c>
      <c r="M24" s="10">
        <f t="shared" si="8"/>
        <v>439813</v>
      </c>
      <c r="N24" s="41">
        <f t="shared" si="4"/>
        <v>31.894582100919219</v>
      </c>
      <c r="O24" s="42">
        <f t="shared" si="4"/>
        <v>59.528200804482623</v>
      </c>
      <c r="P24" s="41">
        <f t="shared" si="4"/>
        <v>106.53852610374349</v>
      </c>
      <c r="Q24" s="42">
        <f t="shared" si="4"/>
        <v>182.17579712344244</v>
      </c>
      <c r="R24" s="41">
        <f t="shared" si="4"/>
        <v>44.900914076782449</v>
      </c>
      <c r="S24" s="42">
        <f t="shared" si="4"/>
        <v>91.139939156888303</v>
      </c>
      <c r="T24" s="11">
        <f t="shared" si="0"/>
        <v>3.6587439068605727</v>
      </c>
      <c r="U24" s="12">
        <f t="shared" si="1"/>
        <v>6.8009103100743689</v>
      </c>
      <c r="V24" s="13">
        <f t="shared" si="2"/>
        <v>4.4391477249788043</v>
      </c>
      <c r="W24" s="41">
        <f t="shared" si="5"/>
        <v>20.951291753909587</v>
      </c>
      <c r="X24" s="50">
        <f t="shared" si="5"/>
        <v>36.621386066106908</v>
      </c>
      <c r="Y24" s="42">
        <f t="shared" si="5"/>
        <v>31.910789089711312</v>
      </c>
      <c r="Z24" s="39">
        <f t="shared" si="3"/>
        <v>19.116901745158977</v>
      </c>
      <c r="AA24" s="42">
        <f t="shared" si="6"/>
        <v>42.965512920771687</v>
      </c>
    </row>
    <row r="25" spans="1:27" s="14" customFormat="1" ht="15" customHeight="1" x14ac:dyDescent="0.2">
      <c r="A25" s="22">
        <v>2001</v>
      </c>
      <c r="B25" s="9">
        <v>580</v>
      </c>
      <c r="C25" s="10">
        <v>8286</v>
      </c>
      <c r="D25" s="31">
        <v>2707306</v>
      </c>
      <c r="E25" s="33">
        <f t="shared" si="7"/>
        <v>14.398422090729783</v>
      </c>
      <c r="F25" s="34">
        <f t="shared" si="7"/>
        <v>17.348817447953547</v>
      </c>
      <c r="G25" s="35">
        <f t="shared" si="7"/>
        <v>17.675700345554517</v>
      </c>
      <c r="H25" s="9">
        <v>90324</v>
      </c>
      <c r="I25" s="10">
        <v>334782</v>
      </c>
      <c r="J25" s="9">
        <v>28344</v>
      </c>
      <c r="K25" s="10">
        <v>192258</v>
      </c>
      <c r="L25" s="9">
        <f t="shared" si="8"/>
        <v>118668</v>
      </c>
      <c r="M25" s="10">
        <f t="shared" si="8"/>
        <v>527040</v>
      </c>
      <c r="N25" s="41">
        <f t="shared" si="4"/>
        <v>21.290738428070743</v>
      </c>
      <c r="O25" s="42">
        <f t="shared" si="4"/>
        <v>22.872463417051122</v>
      </c>
      <c r="P25" s="41">
        <f t="shared" si="4"/>
        <v>15.186735481773479</v>
      </c>
      <c r="Q25" s="42">
        <f t="shared" si="4"/>
        <v>14.883776516283239</v>
      </c>
      <c r="R25" s="41">
        <f t="shared" si="4"/>
        <v>19.774718397997496</v>
      </c>
      <c r="S25" s="42">
        <f t="shared" si="4"/>
        <v>19.8327470993354</v>
      </c>
      <c r="T25" s="11">
        <f t="shared" si="0"/>
        <v>3.7064567556795538</v>
      </c>
      <c r="U25" s="12">
        <f t="shared" si="1"/>
        <v>6.7830228619813715</v>
      </c>
      <c r="V25" s="13">
        <f t="shared" si="2"/>
        <v>4.4412984123773889</v>
      </c>
      <c r="W25" s="41">
        <f t="shared" si="5"/>
        <v>1.3040773017623317</v>
      </c>
      <c r="X25" s="50">
        <f t="shared" si="5"/>
        <v>-0.26301549759449422</v>
      </c>
      <c r="Y25" s="42">
        <f t="shared" si="5"/>
        <v>4.8448205192244714E-2</v>
      </c>
      <c r="Z25" s="39">
        <f t="shared" si="3"/>
        <v>19.46732286634758</v>
      </c>
      <c r="AA25" s="42">
        <f t="shared" si="6"/>
        <v>1.8330434808942881</v>
      </c>
    </row>
    <row r="26" spans="1:27" s="14" customFormat="1" ht="15" customHeight="1" x14ac:dyDescent="0.2">
      <c r="A26" s="22">
        <v>2002</v>
      </c>
      <c r="B26" s="9">
        <v>650</v>
      </c>
      <c r="C26" s="10">
        <v>9287</v>
      </c>
      <c r="D26" s="31">
        <v>3128375</v>
      </c>
      <c r="E26" s="33">
        <f t="shared" si="7"/>
        <v>12.068965517241379</v>
      </c>
      <c r="F26" s="34">
        <f t="shared" si="7"/>
        <v>12.08061790972725</v>
      </c>
      <c r="G26" s="35">
        <f t="shared" si="7"/>
        <v>15.553062712526771</v>
      </c>
      <c r="H26" s="9">
        <v>91949</v>
      </c>
      <c r="I26" s="10">
        <v>316772</v>
      </c>
      <c r="J26" s="9">
        <v>29791</v>
      </c>
      <c r="K26" s="10">
        <v>214011</v>
      </c>
      <c r="L26" s="9">
        <f t="shared" si="8"/>
        <v>121740</v>
      </c>
      <c r="M26" s="10">
        <f t="shared" si="8"/>
        <v>530783</v>
      </c>
      <c r="N26" s="41">
        <f t="shared" si="4"/>
        <v>1.7990788716177317</v>
      </c>
      <c r="O26" s="42">
        <f t="shared" si="4"/>
        <v>-5.3796201707379732</v>
      </c>
      <c r="P26" s="41">
        <f t="shared" si="4"/>
        <v>5.105136889641547</v>
      </c>
      <c r="Q26" s="42">
        <f t="shared" si="4"/>
        <v>11.314483662578411</v>
      </c>
      <c r="R26" s="41">
        <f t="shared" si="4"/>
        <v>2.5887349580341792</v>
      </c>
      <c r="S26" s="42">
        <f t="shared" si="4"/>
        <v>0.71019277474195508</v>
      </c>
      <c r="T26" s="11">
        <f t="shared" si="0"/>
        <v>3.4450836876964406</v>
      </c>
      <c r="U26" s="12">
        <f t="shared" si="1"/>
        <v>7.1837467691584704</v>
      </c>
      <c r="V26" s="13">
        <f t="shared" si="2"/>
        <v>4.3599720716280599</v>
      </c>
      <c r="W26" s="41">
        <f t="shared" si="5"/>
        <v>-7.0518310400519493</v>
      </c>
      <c r="X26" s="50">
        <f t="shared" si="5"/>
        <v>5.9077481431345857</v>
      </c>
      <c r="Y26" s="42">
        <f t="shared" si="5"/>
        <v>-1.8311388517079106</v>
      </c>
      <c r="Z26" s="39">
        <f t="shared" si="3"/>
        <v>16.966731929516126</v>
      </c>
      <c r="AA26" s="42">
        <f t="shared" si="6"/>
        <v>-12.845068394864558</v>
      </c>
    </row>
    <row r="27" spans="1:27" s="14" customFormat="1" ht="15" customHeight="1" x14ac:dyDescent="0.2">
      <c r="A27" s="22" t="s">
        <v>11</v>
      </c>
      <c r="B27" s="9">
        <v>718</v>
      </c>
      <c r="C27" s="10">
        <v>10331</v>
      </c>
      <c r="D27" s="31">
        <v>3435879</v>
      </c>
      <c r="E27" s="33">
        <f t="shared" si="7"/>
        <v>10.461538461538462</v>
      </c>
      <c r="F27" s="34">
        <f t="shared" si="7"/>
        <v>11.241520404867018</v>
      </c>
      <c r="G27" s="35">
        <f t="shared" si="7"/>
        <v>9.8295121269029444</v>
      </c>
      <c r="H27" s="9">
        <v>106479</v>
      </c>
      <c r="I27" s="10">
        <v>370088</v>
      </c>
      <c r="J27" s="9">
        <v>30443</v>
      </c>
      <c r="K27" s="10">
        <v>216727</v>
      </c>
      <c r="L27" s="9">
        <f t="shared" si="8"/>
        <v>136922</v>
      </c>
      <c r="M27" s="10">
        <f t="shared" si="8"/>
        <v>586815</v>
      </c>
      <c r="N27" s="41">
        <f t="shared" si="4"/>
        <v>15.802238197261525</v>
      </c>
      <c r="O27" s="42">
        <f t="shared" si="4"/>
        <v>16.831033045850013</v>
      </c>
      <c r="P27" s="41">
        <f t="shared" si="4"/>
        <v>2.1885804437581822</v>
      </c>
      <c r="Q27" s="42">
        <f t="shared" si="4"/>
        <v>1.2690936447191967</v>
      </c>
      <c r="R27" s="41">
        <f t="shared" si="4"/>
        <v>12.470839494003615</v>
      </c>
      <c r="S27" s="42">
        <f t="shared" si="4"/>
        <v>10.556479766684314</v>
      </c>
      <c r="T27" s="11">
        <f t="shared" si="0"/>
        <v>3.4756900421679391</v>
      </c>
      <c r="U27" s="12">
        <f t="shared" si="1"/>
        <v>7.119107840882962</v>
      </c>
      <c r="V27" s="13">
        <f t="shared" si="2"/>
        <v>4.2857612363243307</v>
      </c>
      <c r="W27" s="41">
        <f t="shared" si="5"/>
        <v>0.88840670491704321</v>
      </c>
      <c r="X27" s="50">
        <f t="shared" si="5"/>
        <v>-0.89979408173209408</v>
      </c>
      <c r="Y27" s="42">
        <f t="shared" si="5"/>
        <v>-1.7020942814438274</v>
      </c>
      <c r="Z27" s="39">
        <f t="shared" si="3"/>
        <v>17.079035670348112</v>
      </c>
      <c r="AA27" s="42">
        <f t="shared" si="6"/>
        <v>0.66190555316441235</v>
      </c>
    </row>
    <row r="28" spans="1:27" s="14" customFormat="1" ht="15" customHeight="1" x14ac:dyDescent="0.2">
      <c r="A28" s="22" t="s">
        <v>12</v>
      </c>
      <c r="B28" s="9">
        <v>806</v>
      </c>
      <c r="C28" s="10">
        <v>11921</v>
      </c>
      <c r="D28" s="31">
        <v>3937070</v>
      </c>
      <c r="E28" s="33">
        <f t="shared" si="7"/>
        <v>12.256267409470752</v>
      </c>
      <c r="F28" s="34">
        <f t="shared" si="7"/>
        <v>15.390572064659763</v>
      </c>
      <c r="G28" s="35">
        <f t="shared" si="7"/>
        <v>14.586980507753619</v>
      </c>
      <c r="H28" s="9">
        <v>113077</v>
      </c>
      <c r="I28" s="10">
        <v>394787</v>
      </c>
      <c r="J28" s="9">
        <v>31079</v>
      </c>
      <c r="K28" s="10">
        <v>214931</v>
      </c>
      <c r="L28" s="9">
        <f t="shared" si="8"/>
        <v>144156</v>
      </c>
      <c r="M28" s="10">
        <f t="shared" si="8"/>
        <v>609718</v>
      </c>
      <c r="N28" s="41">
        <f t="shared" ref="N28:S33" si="9">(H28-H27)*100/H27</f>
        <v>6.1965270147165166</v>
      </c>
      <c r="O28" s="42">
        <f t="shared" si="9"/>
        <v>6.673818118933875</v>
      </c>
      <c r="P28" s="41">
        <f t="shared" si="9"/>
        <v>2.0891502151561934</v>
      </c>
      <c r="Q28" s="42">
        <f t="shared" si="9"/>
        <v>-0.82869231798529952</v>
      </c>
      <c r="R28" s="41">
        <f t="shared" si="9"/>
        <v>5.283299981011087</v>
      </c>
      <c r="S28" s="42">
        <f t="shared" si="9"/>
        <v>3.9029336332575002</v>
      </c>
      <c r="T28" s="11">
        <f t="shared" si="0"/>
        <v>3.4913112304005236</v>
      </c>
      <c r="U28" s="12">
        <f t="shared" si="1"/>
        <v>6.9156343511695999</v>
      </c>
      <c r="V28" s="13">
        <f t="shared" si="2"/>
        <v>4.2295707428064038</v>
      </c>
      <c r="W28" s="41">
        <f t="shared" ref="W28:Y33" si="10">(T28-T27)*100/T27</f>
        <v>0.44944134957560544</v>
      </c>
      <c r="X28" s="50">
        <f t="shared" si="10"/>
        <v>-2.858131865131655</v>
      </c>
      <c r="Y28" s="42">
        <f t="shared" si="10"/>
        <v>-1.3110971521623664</v>
      </c>
      <c r="Z28" s="39">
        <f t="shared" si="3"/>
        <v>15.486592821565276</v>
      </c>
      <c r="AA28" s="42">
        <f t="shared" si="6"/>
        <v>-9.3239623098133517</v>
      </c>
    </row>
    <row r="29" spans="1:27" s="14" customFormat="1" ht="15" customHeight="1" x14ac:dyDescent="0.2">
      <c r="A29" s="22" t="s">
        <v>14</v>
      </c>
      <c r="B29" s="9">
        <v>893</v>
      </c>
      <c r="C29" s="10">
        <v>13409</v>
      </c>
      <c r="D29" s="31">
        <v>4498235</v>
      </c>
      <c r="E29" s="33">
        <f t="shared" ref="E29:G33" si="11">(B29-B28)*100/B28</f>
        <v>10.794044665012407</v>
      </c>
      <c r="F29" s="34">
        <f t="shared" si="11"/>
        <v>12.482174314235383</v>
      </c>
      <c r="G29" s="35">
        <f t="shared" si="11"/>
        <v>14.253366081883227</v>
      </c>
      <c r="H29" s="9">
        <v>122427</v>
      </c>
      <c r="I29" s="10">
        <v>413966</v>
      </c>
      <c r="J29" s="9">
        <v>34162</v>
      </c>
      <c r="K29" s="10">
        <v>234525</v>
      </c>
      <c r="L29" s="9">
        <f t="shared" ref="L29:M33" si="12">H29+J29</f>
        <v>156589</v>
      </c>
      <c r="M29" s="10">
        <f t="shared" si="12"/>
        <v>648491</v>
      </c>
      <c r="N29" s="41">
        <f t="shared" si="9"/>
        <v>8.2687018580259473</v>
      </c>
      <c r="O29" s="42">
        <f t="shared" si="9"/>
        <v>4.8580627021659781</v>
      </c>
      <c r="P29" s="41">
        <f t="shared" si="9"/>
        <v>9.9198815920718175</v>
      </c>
      <c r="Q29" s="42">
        <f t="shared" si="9"/>
        <v>9.1164141049918346</v>
      </c>
      <c r="R29" s="41">
        <f t="shared" si="9"/>
        <v>8.6246843697105913</v>
      </c>
      <c r="S29" s="42">
        <f t="shared" si="9"/>
        <v>6.35916932089917</v>
      </c>
      <c r="T29" s="11">
        <f t="shared" si="0"/>
        <v>3.3813292819394416</v>
      </c>
      <c r="U29" s="12">
        <f t="shared" si="1"/>
        <v>6.865084011474738</v>
      </c>
      <c r="V29" s="13">
        <f t="shared" si="2"/>
        <v>4.1413573111776687</v>
      </c>
      <c r="W29" s="41">
        <f t="shared" si="10"/>
        <v>-3.1501616786099262</v>
      </c>
      <c r="X29" s="50">
        <f t="shared" si="10"/>
        <v>-0.7309573804507552</v>
      </c>
      <c r="Y29" s="42">
        <f t="shared" si="10"/>
        <v>-2.0856355642890541</v>
      </c>
      <c r="Z29" s="39">
        <f t="shared" si="3"/>
        <v>14.416565608510895</v>
      </c>
      <c r="AA29" s="42">
        <f t="shared" si="6"/>
        <v>-6.9093778430356512</v>
      </c>
    </row>
    <row r="30" spans="1:27" s="14" customFormat="1" ht="15" customHeight="1" x14ac:dyDescent="0.2">
      <c r="A30" s="22" t="s">
        <v>15</v>
      </c>
      <c r="B30" s="9">
        <v>967</v>
      </c>
      <c r="C30" s="10">
        <v>14655</v>
      </c>
      <c r="D30" s="31">
        <v>4959353</v>
      </c>
      <c r="E30" s="33">
        <f t="shared" si="11"/>
        <v>8.2866741321388577</v>
      </c>
      <c r="F30" s="34">
        <f t="shared" si="11"/>
        <v>9.2922663882467003</v>
      </c>
      <c r="G30" s="35">
        <f t="shared" si="11"/>
        <v>10.251087370935489</v>
      </c>
      <c r="H30" s="9">
        <v>136209</v>
      </c>
      <c r="I30" s="10">
        <v>433402</v>
      </c>
      <c r="J30" s="9">
        <v>39838</v>
      </c>
      <c r="K30" s="10">
        <v>268963</v>
      </c>
      <c r="L30" s="9">
        <f t="shared" si="12"/>
        <v>176047</v>
      </c>
      <c r="M30" s="10">
        <f t="shared" si="12"/>
        <v>702365</v>
      </c>
      <c r="N30" s="41">
        <f t="shared" si="9"/>
        <v>11.257320689063686</v>
      </c>
      <c r="O30" s="42">
        <f t="shared" si="9"/>
        <v>4.6950715759265256</v>
      </c>
      <c r="P30" s="41">
        <f t="shared" si="9"/>
        <v>16.614952286165916</v>
      </c>
      <c r="Q30" s="42">
        <f t="shared" si="9"/>
        <v>14.684148811427352</v>
      </c>
      <c r="R30" s="41">
        <f t="shared" si="9"/>
        <v>12.426160202823953</v>
      </c>
      <c r="S30" s="42">
        <f t="shared" si="9"/>
        <v>8.307594091513991</v>
      </c>
      <c r="T30" s="11">
        <f t="shared" si="0"/>
        <v>3.1818895961353508</v>
      </c>
      <c r="U30" s="12">
        <f t="shared" si="1"/>
        <v>6.7514182438877457</v>
      </c>
      <c r="V30" s="13">
        <f t="shared" si="2"/>
        <v>3.9896448107607627</v>
      </c>
      <c r="W30" s="41">
        <f t="shared" si="10"/>
        <v>-5.8982627592453047</v>
      </c>
      <c r="X30" s="50">
        <f t="shared" si="10"/>
        <v>-1.6557083263220687</v>
      </c>
      <c r="Y30" s="42">
        <f t="shared" si="10"/>
        <v>-3.6633521094021186</v>
      </c>
      <c r="Z30" s="39">
        <f t="shared" si="3"/>
        <v>14.162432075313051</v>
      </c>
      <c r="AA30" s="42">
        <f t="shared" si="6"/>
        <v>-1.7627883096360719</v>
      </c>
    </row>
    <row r="31" spans="1:27" s="14" customFormat="1" ht="15" customHeight="1" x14ac:dyDescent="0.2">
      <c r="A31" s="22" t="s">
        <v>20</v>
      </c>
      <c r="B31" s="9">
        <v>1044</v>
      </c>
      <c r="C31" s="10">
        <v>15952</v>
      </c>
      <c r="D31" s="31">
        <v>5401474</v>
      </c>
      <c r="E31" s="33">
        <f t="shared" si="11"/>
        <v>7.9627714581178903</v>
      </c>
      <c r="F31" s="34">
        <f t="shared" si="11"/>
        <v>8.8502217673149097</v>
      </c>
      <c r="G31" s="35">
        <f t="shared" si="11"/>
        <v>8.9148927289507327</v>
      </c>
      <c r="H31" s="9">
        <v>145371</v>
      </c>
      <c r="I31" s="10">
        <v>467247</v>
      </c>
      <c r="J31" s="9">
        <v>43966</v>
      </c>
      <c r="K31" s="10">
        <v>296195</v>
      </c>
      <c r="L31" s="9">
        <f t="shared" si="12"/>
        <v>189337</v>
      </c>
      <c r="M31" s="10">
        <f t="shared" si="12"/>
        <v>763442</v>
      </c>
      <c r="N31" s="41">
        <f t="shared" si="9"/>
        <v>6.7264277690901482</v>
      </c>
      <c r="O31" s="42">
        <f t="shared" si="9"/>
        <v>7.8091471659106322</v>
      </c>
      <c r="P31" s="41">
        <f t="shared" si="9"/>
        <v>10.361965962146694</v>
      </c>
      <c r="Q31" s="42">
        <f t="shared" si="9"/>
        <v>10.124812706580459</v>
      </c>
      <c r="R31" s="41">
        <f t="shared" si="9"/>
        <v>7.5491204053462999</v>
      </c>
      <c r="S31" s="42">
        <f t="shared" si="9"/>
        <v>8.695905974813666</v>
      </c>
      <c r="T31" s="11">
        <f t="shared" si="0"/>
        <v>3.2141692634707062</v>
      </c>
      <c r="U31" s="12">
        <f t="shared" si="1"/>
        <v>6.7369103398080332</v>
      </c>
      <c r="V31" s="13">
        <f t="shared" si="2"/>
        <v>4.0321859963979572</v>
      </c>
      <c r="W31" s="41">
        <f t="shared" si="10"/>
        <v>1.0144810610198889</v>
      </c>
      <c r="X31" s="50">
        <f t="shared" si="10"/>
        <v>-0.21488676239021187</v>
      </c>
      <c r="Y31" s="42">
        <f t="shared" si="10"/>
        <v>1.0662900497421099</v>
      </c>
      <c r="Z31" s="39">
        <f t="shared" si="3"/>
        <v>14.133956768097006</v>
      </c>
      <c r="AA31" s="42">
        <f t="shared" si="6"/>
        <v>-0.20106226857519052</v>
      </c>
    </row>
    <row r="32" spans="1:27" s="14" customFormat="1" ht="15" customHeight="1" x14ac:dyDescent="0.2">
      <c r="A32" s="22" t="s">
        <v>21</v>
      </c>
      <c r="B32" s="9">
        <v>1141</v>
      </c>
      <c r="C32" s="10">
        <v>17284</v>
      </c>
      <c r="D32" s="31">
        <v>5928556</v>
      </c>
      <c r="E32" s="33">
        <f t="shared" si="11"/>
        <v>9.2911877394636022</v>
      </c>
      <c r="F32" s="34">
        <f t="shared" si="11"/>
        <v>8.350050150451354</v>
      </c>
      <c r="G32" s="35">
        <f t="shared" si="11"/>
        <v>9.7581141740199069</v>
      </c>
      <c r="H32" s="9">
        <v>154886</v>
      </c>
      <c r="I32" s="10">
        <v>474631</v>
      </c>
      <c r="J32" s="9">
        <v>44853</v>
      </c>
      <c r="K32" s="10">
        <v>303912</v>
      </c>
      <c r="L32" s="9">
        <f t="shared" si="12"/>
        <v>199739</v>
      </c>
      <c r="M32" s="10">
        <f t="shared" si="12"/>
        <v>778543</v>
      </c>
      <c r="N32" s="41">
        <f t="shared" si="9"/>
        <v>6.5453219693061202</v>
      </c>
      <c r="O32" s="42">
        <f t="shared" si="9"/>
        <v>1.5803204728976323</v>
      </c>
      <c r="P32" s="41">
        <f t="shared" si="9"/>
        <v>2.01746804348815</v>
      </c>
      <c r="Q32" s="42">
        <f t="shared" si="9"/>
        <v>2.6053782136768007</v>
      </c>
      <c r="R32" s="41">
        <f t="shared" si="9"/>
        <v>5.4939076884074431</v>
      </c>
      <c r="S32" s="42">
        <f t="shared" si="9"/>
        <v>1.9780153567658054</v>
      </c>
      <c r="T32" s="11">
        <f t="shared" si="0"/>
        <v>3.0643892927701666</v>
      </c>
      <c r="U32" s="12">
        <f t="shared" si="1"/>
        <v>6.7757340646110631</v>
      </c>
      <c r="V32" s="13">
        <f t="shared" si="2"/>
        <v>3.897801631128623</v>
      </c>
      <c r="W32" s="41">
        <f t="shared" si="10"/>
        <v>-4.6599901381299702</v>
      </c>
      <c r="X32" s="50">
        <f t="shared" si="10"/>
        <v>0.57628382811661616</v>
      </c>
      <c r="Y32" s="42">
        <f t="shared" si="10"/>
        <v>-3.3327918253121944</v>
      </c>
      <c r="Z32" s="39">
        <f t="shared" si="3"/>
        <v>13.132084777473638</v>
      </c>
      <c r="AA32" s="42">
        <f t="shared" si="6"/>
        <v>-7.0884042385411909</v>
      </c>
    </row>
    <row r="33" spans="1:27" s="14" customFormat="1" ht="15" customHeight="1" x14ac:dyDescent="0.2">
      <c r="A33" s="22" t="s">
        <v>22</v>
      </c>
      <c r="B33" s="9">
        <v>1189</v>
      </c>
      <c r="C33" s="10">
        <v>17926</v>
      </c>
      <c r="D33" s="31">
        <v>6249627</v>
      </c>
      <c r="E33" s="33">
        <f t="shared" si="11"/>
        <v>4.2068361086765993</v>
      </c>
      <c r="F33" s="34">
        <f t="shared" si="11"/>
        <v>3.7144179588058321</v>
      </c>
      <c r="G33" s="35">
        <f t="shared" si="11"/>
        <v>5.4156695154772931</v>
      </c>
      <c r="H33" s="9">
        <v>145853</v>
      </c>
      <c r="I33" s="10">
        <v>456701</v>
      </c>
      <c r="J33" s="9">
        <v>43080</v>
      </c>
      <c r="K33" s="10">
        <v>299411</v>
      </c>
      <c r="L33" s="9">
        <f t="shared" si="12"/>
        <v>188933</v>
      </c>
      <c r="M33" s="10">
        <f t="shared" si="12"/>
        <v>756112</v>
      </c>
      <c r="N33" s="41">
        <f t="shared" si="9"/>
        <v>-5.8320313004403239</v>
      </c>
      <c r="O33" s="42">
        <f t="shared" si="9"/>
        <v>-3.7776714963835065</v>
      </c>
      <c r="P33" s="41">
        <f t="shared" si="9"/>
        <v>-3.9529128486388871</v>
      </c>
      <c r="Q33" s="42">
        <f t="shared" si="9"/>
        <v>-1.4810208218168417</v>
      </c>
      <c r="R33" s="41">
        <f t="shared" si="9"/>
        <v>-5.4100601284676504</v>
      </c>
      <c r="S33" s="42">
        <f t="shared" si="9"/>
        <v>-2.8811510732226737</v>
      </c>
      <c r="T33" s="11">
        <f t="shared" si="0"/>
        <v>3.1312417296867392</v>
      </c>
      <c r="U33" s="12">
        <f t="shared" si="1"/>
        <v>6.9501160631383474</v>
      </c>
      <c r="V33" s="13">
        <f t="shared" si="2"/>
        <v>4.0020112950093418</v>
      </c>
      <c r="W33" s="41">
        <f t="shared" si="10"/>
        <v>2.1815908662224475</v>
      </c>
      <c r="X33" s="50">
        <f t="shared" si="10"/>
        <v>2.5736251875359586</v>
      </c>
      <c r="Y33" s="42">
        <f t="shared" si="10"/>
        <v>2.6735497016697729</v>
      </c>
      <c r="Z33" s="39">
        <f t="shared" si="3"/>
        <v>12.098514039317866</v>
      </c>
      <c r="AA33" s="42">
        <f t="shared" si="6"/>
        <v>-7.8705761931169276</v>
      </c>
    </row>
    <row r="34" spans="1:27" s="14" customFormat="1" ht="15" customHeight="1" x14ac:dyDescent="0.2">
      <c r="A34" s="22" t="s">
        <v>23</v>
      </c>
      <c r="B34" s="9">
        <v>1248</v>
      </c>
      <c r="C34" s="10">
        <v>18805</v>
      </c>
      <c r="D34" s="31">
        <v>6493465</v>
      </c>
      <c r="E34" s="33">
        <f t="shared" ref="E34:E46" si="13">(B34-B33)*100/B33</f>
        <v>4.9621530698065603</v>
      </c>
      <c r="F34" s="34">
        <f t="shared" ref="F34:F46" si="14">(C34-C33)*100/C33</f>
        <v>4.9034921343300235</v>
      </c>
      <c r="G34" s="35">
        <f t="shared" ref="G34:G46" si="15">(D34-D33)*100/D33</f>
        <v>3.9016408499259234</v>
      </c>
      <c r="H34" s="9">
        <v>150008</v>
      </c>
      <c r="I34" s="10">
        <v>460026</v>
      </c>
      <c r="J34" s="9">
        <v>45319</v>
      </c>
      <c r="K34" s="10">
        <v>305554</v>
      </c>
      <c r="L34" s="9">
        <f t="shared" ref="L34:L46" si="16">H34+J34</f>
        <v>195327</v>
      </c>
      <c r="M34" s="10">
        <f t="shared" ref="M34:M46" si="17">I34+K34</f>
        <v>765580</v>
      </c>
      <c r="N34" s="41">
        <f t="shared" ref="N34:N46" si="18">(H34-H33)*100/H33</f>
        <v>2.8487586816863555</v>
      </c>
      <c r="O34" s="42">
        <f t="shared" ref="O34:O46" si="19">(I34-I33)*100/I33</f>
        <v>0.72804745336664467</v>
      </c>
      <c r="P34" s="41">
        <f t="shared" ref="P34:P46" si="20">(J34-J33)*100/J33</f>
        <v>5.1973073351903434</v>
      </c>
      <c r="Q34" s="42">
        <f t="shared" ref="Q34:Q46" si="21">(K34-K33)*100/K33</f>
        <v>2.0516948275113474</v>
      </c>
      <c r="R34" s="41">
        <f t="shared" ref="R34:R46" si="22">(L34-L33)*100/L33</f>
        <v>3.3842684972979837</v>
      </c>
      <c r="S34" s="42">
        <f t="shared" ref="S34:S46" si="23">(M34-M33)*100/M33</f>
        <v>1.2521954419451087</v>
      </c>
      <c r="T34" s="11">
        <f t="shared" ref="T34:T46" si="24">I34/H34</f>
        <v>3.066676443922991</v>
      </c>
      <c r="U34" s="12">
        <f t="shared" ref="U34:U46" si="25">K34/J34</f>
        <v>6.7422935192744768</v>
      </c>
      <c r="V34" s="13">
        <f t="shared" ref="V34:V46" si="26">M34/L34</f>
        <v>3.9194786179074064</v>
      </c>
      <c r="W34" s="41">
        <f t="shared" ref="W34:W46" si="27">(T34-T33)*100/T33</f>
        <v>-2.0619706601255454</v>
      </c>
      <c r="X34" s="50">
        <f t="shared" ref="X34:X46" si="28">(U34-U33)*100/U33</f>
        <v>-2.990202494115294</v>
      </c>
      <c r="Y34" s="42">
        <f t="shared" ref="Y34:Y46" si="29">(V34-V33)*100/V33</f>
        <v>-2.0622799641984222</v>
      </c>
      <c r="Z34" s="39">
        <f t="shared" ref="Z34:Z46" si="30">(M34/D34)*100</f>
        <v>11.790007338146891</v>
      </c>
      <c r="AA34" s="42">
        <f t="shared" ref="AA34:AA46" si="31">(Z34-Z33)*100/Z33</f>
        <v>-2.5499553099528338</v>
      </c>
    </row>
    <row r="35" spans="1:27" s="14" customFormat="1" ht="15" customHeight="1" x14ac:dyDescent="0.2">
      <c r="A35" s="22" t="s">
        <v>24</v>
      </c>
      <c r="B35" s="9">
        <v>1269</v>
      </c>
      <c r="C35" s="10">
        <v>19422</v>
      </c>
      <c r="D35" s="31">
        <v>6757031</v>
      </c>
      <c r="E35" s="33">
        <f t="shared" si="13"/>
        <v>1.6826923076923077</v>
      </c>
      <c r="F35" s="34">
        <f t="shared" si="14"/>
        <v>3.2810422759904281</v>
      </c>
      <c r="G35" s="35">
        <f t="shared" si="15"/>
        <v>4.0589423366415307</v>
      </c>
      <c r="H35" s="9">
        <v>169908</v>
      </c>
      <c r="I35" s="10">
        <v>513836</v>
      </c>
      <c r="J35" s="9">
        <v>49509</v>
      </c>
      <c r="K35" s="10">
        <v>327005</v>
      </c>
      <c r="L35" s="9">
        <f t="shared" si="16"/>
        <v>219417</v>
      </c>
      <c r="M35" s="10">
        <f t="shared" si="17"/>
        <v>840841</v>
      </c>
      <c r="N35" s="41">
        <f t="shared" si="18"/>
        <v>13.265959148845395</v>
      </c>
      <c r="O35" s="42">
        <f t="shared" si="19"/>
        <v>11.697164942851057</v>
      </c>
      <c r="P35" s="41">
        <f t="shared" si="20"/>
        <v>9.2455702906065884</v>
      </c>
      <c r="Q35" s="42">
        <f t="shared" si="21"/>
        <v>7.0203630127571559</v>
      </c>
      <c r="R35" s="41">
        <f t="shared" si="22"/>
        <v>12.333164385875993</v>
      </c>
      <c r="S35" s="42">
        <f t="shared" si="23"/>
        <v>9.8305859609707671</v>
      </c>
      <c r="T35" s="11">
        <f t="shared" si="24"/>
        <v>3.0242013324858159</v>
      </c>
      <c r="U35" s="12">
        <f t="shared" si="25"/>
        <v>6.6049607142135773</v>
      </c>
      <c r="V35" s="13">
        <f t="shared" si="26"/>
        <v>3.8321597688419766</v>
      </c>
      <c r="W35" s="41">
        <f t="shared" si="27"/>
        <v>-1.3850535657697085</v>
      </c>
      <c r="X35" s="50">
        <f t="shared" si="28"/>
        <v>-2.0368855889809674</v>
      </c>
      <c r="Y35" s="42">
        <f t="shared" si="29"/>
        <v>-2.2278179721783742</v>
      </c>
      <c r="Z35" s="39">
        <f t="shared" si="30"/>
        <v>12.443941725293254</v>
      </c>
      <c r="AA35" s="42">
        <f t="shared" si="31"/>
        <v>5.5465138264209557</v>
      </c>
    </row>
    <row r="36" spans="1:27" s="14" customFormat="1" ht="15" customHeight="1" x14ac:dyDescent="0.2">
      <c r="A36" s="22" t="s">
        <v>26</v>
      </c>
      <c r="B36" s="9">
        <v>1282</v>
      </c>
      <c r="C36" s="10">
        <v>19850</v>
      </c>
      <c r="D36" s="31">
        <v>6895025</v>
      </c>
      <c r="E36" s="33">
        <f t="shared" si="13"/>
        <v>1.024428684003152</v>
      </c>
      <c r="F36" s="34">
        <f t="shared" si="14"/>
        <v>2.2036865410359385</v>
      </c>
      <c r="G36" s="35">
        <f t="shared" si="15"/>
        <v>2.0422283100373524</v>
      </c>
      <c r="H36" s="9">
        <v>173370</v>
      </c>
      <c r="I36" s="10">
        <v>510165</v>
      </c>
      <c r="J36" s="9">
        <v>53976</v>
      </c>
      <c r="K36" s="10">
        <v>353394</v>
      </c>
      <c r="L36" s="9">
        <f t="shared" si="16"/>
        <v>227346</v>
      </c>
      <c r="M36" s="10">
        <f t="shared" si="17"/>
        <v>863559</v>
      </c>
      <c r="N36" s="41">
        <f t="shared" si="18"/>
        <v>2.0375732749487958</v>
      </c>
      <c r="O36" s="42">
        <f t="shared" si="19"/>
        <v>-0.71443028514934726</v>
      </c>
      <c r="P36" s="41">
        <f t="shared" si="20"/>
        <v>9.0226019511603948</v>
      </c>
      <c r="Q36" s="42">
        <f t="shared" si="21"/>
        <v>8.0699071879634872</v>
      </c>
      <c r="R36" s="41">
        <f t="shared" si="22"/>
        <v>3.6136671269773992</v>
      </c>
      <c r="S36" s="42">
        <f t="shared" si="23"/>
        <v>2.7018187742985891</v>
      </c>
      <c r="T36" s="11">
        <f t="shared" si="24"/>
        <v>2.9426371344523274</v>
      </c>
      <c r="U36" s="12">
        <f t="shared" si="25"/>
        <v>6.5472432192085375</v>
      </c>
      <c r="V36" s="13">
        <f t="shared" si="26"/>
        <v>3.7984349845609775</v>
      </c>
      <c r="W36" s="41">
        <f t="shared" si="27"/>
        <v>-2.6970492062591873</v>
      </c>
      <c r="X36" s="50">
        <f t="shared" si="28"/>
        <v>-0.87385069347701672</v>
      </c>
      <c r="Y36" s="42">
        <f t="shared" si="29"/>
        <v>-0.8800464050378114</v>
      </c>
      <c r="Z36" s="39">
        <f t="shared" si="30"/>
        <v>12.524378084198389</v>
      </c>
      <c r="AA36" s="42">
        <f t="shared" si="31"/>
        <v>0.64638971059823092</v>
      </c>
    </row>
    <row r="37" spans="1:27" s="14" customFormat="1" ht="15" customHeight="1" x14ac:dyDescent="0.2">
      <c r="A37" s="22" t="s">
        <v>39</v>
      </c>
      <c r="B37" s="9">
        <v>1296</v>
      </c>
      <c r="C37" s="10">
        <v>20315</v>
      </c>
      <c r="D37" s="31">
        <v>6998212</v>
      </c>
      <c r="E37" s="33">
        <f t="shared" si="13"/>
        <v>1.0920436817472698</v>
      </c>
      <c r="F37" s="34">
        <f t="shared" si="14"/>
        <v>2.3425692695214106</v>
      </c>
      <c r="G37" s="35">
        <f t="shared" si="15"/>
        <v>1.4965427971617218</v>
      </c>
      <c r="H37" s="9">
        <v>170395</v>
      </c>
      <c r="I37" s="10">
        <v>482485</v>
      </c>
      <c r="J37" s="9">
        <v>57953</v>
      </c>
      <c r="K37" s="10">
        <v>368902</v>
      </c>
      <c r="L37" s="9">
        <f t="shared" si="16"/>
        <v>228348</v>
      </c>
      <c r="M37" s="10">
        <f t="shared" si="17"/>
        <v>851387</v>
      </c>
      <c r="N37" s="41">
        <f t="shared" si="18"/>
        <v>-1.7159831574090096</v>
      </c>
      <c r="O37" s="42">
        <f t="shared" si="19"/>
        <v>-5.4256956082835943</v>
      </c>
      <c r="P37" s="41">
        <f t="shared" si="20"/>
        <v>7.3680895212687121</v>
      </c>
      <c r="Q37" s="42">
        <f t="shared" si="21"/>
        <v>4.3883031404041946</v>
      </c>
      <c r="R37" s="41">
        <f t="shared" si="22"/>
        <v>0.44073790609907365</v>
      </c>
      <c r="S37" s="42">
        <f t="shared" si="23"/>
        <v>-1.4095157366201962</v>
      </c>
      <c r="T37" s="11">
        <f t="shared" si="24"/>
        <v>2.8315678276944745</v>
      </c>
      <c r="U37" s="12">
        <f t="shared" si="25"/>
        <v>6.3655375908063432</v>
      </c>
      <c r="V37" s="13">
        <f t="shared" si="26"/>
        <v>3.7284626972865977</v>
      </c>
      <c r="W37" s="41">
        <f t="shared" si="27"/>
        <v>-3.7744819249868122</v>
      </c>
      <c r="X37" s="50">
        <f t="shared" si="28"/>
        <v>-2.7752998066285333</v>
      </c>
      <c r="Y37" s="42">
        <f t="shared" si="29"/>
        <v>-1.8421346570044597</v>
      </c>
      <c r="Z37" s="39">
        <f t="shared" si="30"/>
        <v>12.165778916100283</v>
      </c>
      <c r="AA37" s="42">
        <f t="shared" si="31"/>
        <v>-2.8632093800373144</v>
      </c>
    </row>
    <row r="38" spans="1:27" s="14" customFormat="1" ht="15" customHeight="1" x14ac:dyDescent="0.2">
      <c r="A38" s="22" t="s">
        <v>40</v>
      </c>
      <c r="B38" s="9">
        <v>1309</v>
      </c>
      <c r="C38" s="10">
        <v>20818</v>
      </c>
      <c r="D38" s="31">
        <v>7118074</v>
      </c>
      <c r="E38" s="33">
        <f t="shared" si="13"/>
        <v>1.0030864197530864</v>
      </c>
      <c r="F38" s="34">
        <f t="shared" si="14"/>
        <v>2.4760029534826482</v>
      </c>
      <c r="G38" s="35">
        <f t="shared" si="15"/>
        <v>1.7127517714524796</v>
      </c>
      <c r="H38" s="9">
        <v>182072</v>
      </c>
      <c r="I38" s="10">
        <v>492416</v>
      </c>
      <c r="J38" s="9">
        <v>59282</v>
      </c>
      <c r="K38" s="10">
        <v>359705</v>
      </c>
      <c r="L38" s="9">
        <f t="shared" si="16"/>
        <v>241354</v>
      </c>
      <c r="M38" s="10">
        <f t="shared" si="17"/>
        <v>852121</v>
      </c>
      <c r="N38" s="41">
        <f t="shared" si="18"/>
        <v>6.8529006132809061</v>
      </c>
      <c r="O38" s="42">
        <f t="shared" si="19"/>
        <v>2.0583023306424035</v>
      </c>
      <c r="P38" s="41">
        <f t="shared" si="20"/>
        <v>2.2932376235915313</v>
      </c>
      <c r="Q38" s="42">
        <f t="shared" si="21"/>
        <v>-2.4930740413443138</v>
      </c>
      <c r="R38" s="41">
        <f t="shared" si="22"/>
        <v>5.6956925394573199</v>
      </c>
      <c r="S38" s="42">
        <f t="shared" si="23"/>
        <v>8.6212263048413937E-2</v>
      </c>
      <c r="T38" s="11">
        <f t="shared" si="24"/>
        <v>2.7045125005492334</v>
      </c>
      <c r="U38" s="12">
        <f t="shared" si="25"/>
        <v>6.0676933976586485</v>
      </c>
      <c r="V38" s="13">
        <f t="shared" si="26"/>
        <v>3.530585778565924</v>
      </c>
      <c r="W38" s="41">
        <f t="shared" si="27"/>
        <v>-4.4871016651115259</v>
      </c>
      <c r="X38" s="50">
        <f t="shared" si="28"/>
        <v>-4.679010828211382</v>
      </c>
      <c r="Y38" s="42">
        <f t="shared" si="29"/>
        <v>-5.3071985637587131</v>
      </c>
      <c r="Z38" s="39">
        <f t="shared" si="30"/>
        <v>11.971229857964387</v>
      </c>
      <c r="AA38" s="42">
        <f t="shared" si="31"/>
        <v>-1.5991500378034054</v>
      </c>
    </row>
    <row r="39" spans="1:27" s="14" customFormat="1" ht="15" customHeight="1" x14ac:dyDescent="0.2">
      <c r="A39" s="22" t="s">
        <v>41</v>
      </c>
      <c r="B39" s="9">
        <v>1335</v>
      </c>
      <c r="C39" s="10">
        <v>21285</v>
      </c>
      <c r="D39" s="31">
        <v>7196890</v>
      </c>
      <c r="E39" s="33">
        <f t="shared" si="13"/>
        <v>1.9862490450725745</v>
      </c>
      <c r="F39" s="34">
        <f t="shared" si="14"/>
        <v>2.2432510327601114</v>
      </c>
      <c r="G39" s="35">
        <f t="shared" si="15"/>
        <v>1.1072658137580476</v>
      </c>
      <c r="H39" s="9">
        <v>188018</v>
      </c>
      <c r="I39" s="10">
        <v>498739</v>
      </c>
      <c r="J39" s="9">
        <v>64127</v>
      </c>
      <c r="K39" s="10">
        <v>381040</v>
      </c>
      <c r="L39" s="9">
        <f t="shared" si="16"/>
        <v>252145</v>
      </c>
      <c r="M39" s="10">
        <f t="shared" si="17"/>
        <v>879779</v>
      </c>
      <c r="N39" s="41">
        <f t="shared" si="18"/>
        <v>3.2657410255283623</v>
      </c>
      <c r="O39" s="42">
        <f t="shared" si="19"/>
        <v>1.2840768780868208</v>
      </c>
      <c r="P39" s="41">
        <f t="shared" si="20"/>
        <v>8.1728011875442803</v>
      </c>
      <c r="Q39" s="42">
        <f t="shared" si="21"/>
        <v>5.9312492181092837</v>
      </c>
      <c r="R39" s="41">
        <f t="shared" si="22"/>
        <v>4.471025961865144</v>
      </c>
      <c r="S39" s="42">
        <f t="shared" si="23"/>
        <v>3.245783169291685</v>
      </c>
      <c r="T39" s="11">
        <f t="shared" si="24"/>
        <v>2.6526130476869234</v>
      </c>
      <c r="U39" s="12">
        <f t="shared" si="25"/>
        <v>5.9419589252576914</v>
      </c>
      <c r="V39" s="13">
        <f t="shared" si="26"/>
        <v>3.4891788455055623</v>
      </c>
      <c r="W39" s="41">
        <f t="shared" si="27"/>
        <v>-1.9189947486569299</v>
      </c>
      <c r="X39" s="50">
        <f t="shared" si="28"/>
        <v>-2.0721955471493403</v>
      </c>
      <c r="Y39" s="42">
        <f t="shared" si="29"/>
        <v>-1.1728063176298362</v>
      </c>
      <c r="Z39" s="39">
        <f t="shared" si="30"/>
        <v>12.224433053721816</v>
      </c>
      <c r="AA39" s="42">
        <f t="shared" si="31"/>
        <v>2.1150976028496724</v>
      </c>
    </row>
    <row r="40" spans="1:27" s="14" customFormat="1" ht="15" customHeight="1" x14ac:dyDescent="0.2">
      <c r="A40" s="22" t="s">
        <v>42</v>
      </c>
      <c r="B40" s="9">
        <v>1342</v>
      </c>
      <c r="C40" s="10">
        <v>21657</v>
      </c>
      <c r="D40" s="31">
        <v>7386899</v>
      </c>
      <c r="E40" s="33">
        <f t="shared" si="13"/>
        <v>0.52434456928838946</v>
      </c>
      <c r="F40" s="34">
        <f t="shared" si="14"/>
        <v>1.7477096546863988</v>
      </c>
      <c r="G40" s="35">
        <f t="shared" si="15"/>
        <v>2.6401542888664409</v>
      </c>
      <c r="H40" s="9">
        <v>183201</v>
      </c>
      <c r="I40" s="10">
        <v>505588</v>
      </c>
      <c r="J40" s="9">
        <v>70519</v>
      </c>
      <c r="K40" s="10">
        <v>411520</v>
      </c>
      <c r="L40" s="9">
        <f t="shared" si="16"/>
        <v>253720</v>
      </c>
      <c r="M40" s="10">
        <f t="shared" si="17"/>
        <v>917108</v>
      </c>
      <c r="N40" s="41">
        <f t="shared" si="18"/>
        <v>-2.5619887457583848</v>
      </c>
      <c r="O40" s="42">
        <f t="shared" si="19"/>
        <v>1.3732633702196941</v>
      </c>
      <c r="P40" s="41">
        <f t="shared" si="20"/>
        <v>9.9677203050197267</v>
      </c>
      <c r="Q40" s="42">
        <f t="shared" si="21"/>
        <v>7.999160193155574</v>
      </c>
      <c r="R40" s="41">
        <f t="shared" si="22"/>
        <v>0.62464058379107257</v>
      </c>
      <c r="S40" s="42">
        <f t="shared" si="23"/>
        <v>4.2429973891170398</v>
      </c>
      <c r="T40" s="11">
        <f t="shared" si="24"/>
        <v>2.7597447612185522</v>
      </c>
      <c r="U40" s="12">
        <f t="shared" si="25"/>
        <v>5.8355904082587671</v>
      </c>
      <c r="V40" s="13">
        <f t="shared" si="26"/>
        <v>3.6146460665300331</v>
      </c>
      <c r="W40" s="41">
        <f t="shared" si="27"/>
        <v>4.0387237642914986</v>
      </c>
      <c r="X40" s="50">
        <f t="shared" si="28"/>
        <v>-1.7901254171714316</v>
      </c>
      <c r="Y40" s="42">
        <f t="shared" si="29"/>
        <v>3.5958953834105123</v>
      </c>
      <c r="Z40" s="39">
        <f t="shared" si="30"/>
        <v>12.415331521386715</v>
      </c>
      <c r="AA40" s="42">
        <f t="shared" si="31"/>
        <v>1.5616140791640156</v>
      </c>
    </row>
    <row r="41" spans="1:27" s="14" customFormat="1" ht="15" customHeight="1" x14ac:dyDescent="0.2">
      <c r="A41" s="22" t="s">
        <v>43</v>
      </c>
      <c r="B41" s="9">
        <v>1350</v>
      </c>
      <c r="C41" s="10">
        <v>21891</v>
      </c>
      <c r="D41" s="31">
        <v>7364297</v>
      </c>
      <c r="E41" s="33">
        <f t="shared" si="13"/>
        <v>0.5961251862891207</v>
      </c>
      <c r="F41" s="34">
        <f t="shared" si="14"/>
        <v>1.0804820612273167</v>
      </c>
      <c r="G41" s="35">
        <f t="shared" si="15"/>
        <v>-0.30597413068731549</v>
      </c>
      <c r="H41" s="9">
        <v>164809</v>
      </c>
      <c r="I41" s="10">
        <v>457493</v>
      </c>
      <c r="J41" s="9">
        <v>65747</v>
      </c>
      <c r="K41" s="10">
        <v>375297</v>
      </c>
      <c r="L41" s="9">
        <f t="shared" si="16"/>
        <v>230556</v>
      </c>
      <c r="M41" s="10">
        <f t="shared" si="17"/>
        <v>832790</v>
      </c>
      <c r="N41" s="41">
        <f t="shared" si="18"/>
        <v>-10.039246510663151</v>
      </c>
      <c r="O41" s="42">
        <f t="shared" si="19"/>
        <v>-9.5126862188184838</v>
      </c>
      <c r="P41" s="41">
        <f t="shared" si="20"/>
        <v>-6.7669706036670965</v>
      </c>
      <c r="Q41" s="42">
        <f t="shared" si="21"/>
        <v>-8.8022453343701397</v>
      </c>
      <c r="R41" s="41">
        <f t="shared" si="22"/>
        <v>-9.1297493299700463</v>
      </c>
      <c r="S41" s="42">
        <f t="shared" si="23"/>
        <v>-9.1939008273834713</v>
      </c>
      <c r="T41" s="11">
        <f t="shared" si="24"/>
        <v>2.7758981609014071</v>
      </c>
      <c r="U41" s="12">
        <f t="shared" si="25"/>
        <v>5.7081996136705859</v>
      </c>
      <c r="V41" s="13">
        <f t="shared" si="26"/>
        <v>3.61209424174604</v>
      </c>
      <c r="W41" s="41">
        <f t="shared" si="27"/>
        <v>0.58532223377506987</v>
      </c>
      <c r="X41" s="50">
        <f t="shared" si="28"/>
        <v>-2.1829975319702437</v>
      </c>
      <c r="Y41" s="42">
        <f t="shared" si="29"/>
        <v>-7.0596809121141954E-2</v>
      </c>
      <c r="Z41" s="39">
        <f t="shared" si="30"/>
        <v>11.308479275075408</v>
      </c>
      <c r="AA41" s="42">
        <f t="shared" si="31"/>
        <v>-8.915204917441292</v>
      </c>
    </row>
    <row r="42" spans="1:27" s="14" customFormat="1" ht="15" customHeight="1" x14ac:dyDescent="0.2">
      <c r="A42" s="22" t="s">
        <v>47</v>
      </c>
      <c r="B42" s="9">
        <v>1376</v>
      </c>
      <c r="C42" s="10">
        <v>22278</v>
      </c>
      <c r="D42" s="31">
        <v>7467930</v>
      </c>
      <c r="E42" s="33">
        <f t="shared" si="13"/>
        <v>1.9259259259259258</v>
      </c>
      <c r="F42" s="34">
        <f t="shared" si="14"/>
        <v>1.7678498012882007</v>
      </c>
      <c r="G42" s="35">
        <f t="shared" si="15"/>
        <v>1.4072354767875332</v>
      </c>
      <c r="H42" s="9">
        <v>192608</v>
      </c>
      <c r="I42" s="10">
        <v>527262</v>
      </c>
      <c r="J42" s="9">
        <v>74777</v>
      </c>
      <c r="K42" s="10">
        <v>416657</v>
      </c>
      <c r="L42" s="9">
        <f t="shared" si="16"/>
        <v>267385</v>
      </c>
      <c r="M42" s="10">
        <f t="shared" si="17"/>
        <v>943919</v>
      </c>
      <c r="N42" s="41">
        <f t="shared" si="18"/>
        <v>16.86740408594191</v>
      </c>
      <c r="O42" s="42">
        <f t="shared" si="19"/>
        <v>15.250287982548366</v>
      </c>
      <c r="P42" s="41">
        <f t="shared" si="20"/>
        <v>13.734466971877044</v>
      </c>
      <c r="Q42" s="42">
        <f t="shared" si="21"/>
        <v>11.020605014162117</v>
      </c>
      <c r="R42" s="41">
        <f t="shared" si="22"/>
        <v>15.97399330314544</v>
      </c>
      <c r="S42" s="42">
        <f t="shared" si="23"/>
        <v>13.344180405624467</v>
      </c>
      <c r="T42" s="11">
        <f t="shared" si="24"/>
        <v>2.7374875394583817</v>
      </c>
      <c r="U42" s="12">
        <f t="shared" si="25"/>
        <v>5.5719940623453734</v>
      </c>
      <c r="V42" s="13">
        <f t="shared" si="26"/>
        <v>3.5301868092824953</v>
      </c>
      <c r="W42" s="41">
        <f t="shared" si="27"/>
        <v>-1.3837186819041076</v>
      </c>
      <c r="X42" s="50">
        <f t="shared" si="28"/>
        <v>-2.3861385470650567</v>
      </c>
      <c r="Y42" s="42">
        <f t="shared" si="29"/>
        <v>-2.2675884675686562</v>
      </c>
      <c r="Z42" s="39">
        <f t="shared" si="30"/>
        <v>12.639633740541219</v>
      </c>
      <c r="AA42" s="42">
        <f t="shared" si="31"/>
        <v>11.771295088277332</v>
      </c>
    </row>
    <row r="43" spans="1:27" s="14" customFormat="1" ht="15" customHeight="1" x14ac:dyDescent="0.2">
      <c r="A43" s="22" t="s">
        <v>48</v>
      </c>
      <c r="B43" s="9">
        <v>1349</v>
      </c>
      <c r="C43" s="10">
        <v>22077</v>
      </c>
      <c r="D43" s="31">
        <v>7692087</v>
      </c>
      <c r="E43" s="33">
        <f t="shared" si="13"/>
        <v>-1.9622093023255813</v>
      </c>
      <c r="F43" s="34">
        <f t="shared" si="14"/>
        <v>-0.90223538917317536</v>
      </c>
      <c r="G43" s="35">
        <f t="shared" si="15"/>
        <v>3.0015948194479596</v>
      </c>
      <c r="H43" s="9">
        <v>194998</v>
      </c>
      <c r="I43" s="10">
        <v>528808</v>
      </c>
      <c r="J43" s="9">
        <v>72365</v>
      </c>
      <c r="K43" s="10">
        <v>394988</v>
      </c>
      <c r="L43" s="9">
        <f t="shared" si="16"/>
        <v>267363</v>
      </c>
      <c r="M43" s="10">
        <f t="shared" si="17"/>
        <v>923796</v>
      </c>
      <c r="N43" s="41">
        <f t="shared" si="18"/>
        <v>1.24086226947998</v>
      </c>
      <c r="O43" s="42">
        <f t="shared" si="19"/>
        <v>0.29321286191684587</v>
      </c>
      <c r="P43" s="41">
        <f t="shared" si="20"/>
        <v>-3.2255907565160409</v>
      </c>
      <c r="Q43" s="42">
        <f t="shared" si="21"/>
        <v>-5.2006806557912144</v>
      </c>
      <c r="R43" s="41">
        <f t="shared" si="22"/>
        <v>-8.2278362660583061E-3</v>
      </c>
      <c r="S43" s="42">
        <f t="shared" si="23"/>
        <v>-2.1318566529543319</v>
      </c>
      <c r="T43" s="11">
        <f t="shared" si="24"/>
        <v>2.7118637114226813</v>
      </c>
      <c r="U43" s="12">
        <f t="shared" si="25"/>
        <v>5.4582740274994821</v>
      </c>
      <c r="V43" s="13">
        <f t="shared" si="26"/>
        <v>3.455212576160501</v>
      </c>
      <c r="W43" s="41">
        <f t="shared" si="27"/>
        <v>-0.93603450851762182</v>
      </c>
      <c r="X43" s="50">
        <f t="shared" si="28"/>
        <v>-2.0409216803440757</v>
      </c>
      <c r="Y43" s="42">
        <f t="shared" si="29"/>
        <v>-2.1238035597677802</v>
      </c>
      <c r="Z43" s="39">
        <f t="shared" si="30"/>
        <v>12.009692558079491</v>
      </c>
      <c r="AA43" s="42">
        <f t="shared" si="31"/>
        <v>-4.9838562998958738</v>
      </c>
    </row>
    <row r="44" spans="1:27" s="14" customFormat="1" ht="15" customHeight="1" x14ac:dyDescent="0.2">
      <c r="A44" s="22" t="s">
        <v>49</v>
      </c>
      <c r="B44" s="9">
        <v>1340</v>
      </c>
      <c r="C44" s="10">
        <v>22266</v>
      </c>
      <c r="D44" s="31">
        <v>7164402</v>
      </c>
      <c r="E44" s="33">
        <f t="shared" si="13"/>
        <v>-0.66716085989621943</v>
      </c>
      <c r="F44" s="34">
        <f t="shared" si="14"/>
        <v>0.8560945780676722</v>
      </c>
      <c r="G44" s="35">
        <f t="shared" si="15"/>
        <v>-6.8601018163211105</v>
      </c>
      <c r="H44" s="9">
        <v>135661</v>
      </c>
      <c r="I44" s="10">
        <v>479520</v>
      </c>
      <c r="J44" s="9">
        <v>18222</v>
      </c>
      <c r="K44" s="10">
        <v>112709</v>
      </c>
      <c r="L44" s="9">
        <f t="shared" si="16"/>
        <v>153883</v>
      </c>
      <c r="M44" s="10">
        <f t="shared" si="17"/>
        <v>592229</v>
      </c>
      <c r="N44" s="41">
        <f t="shared" si="18"/>
        <v>-30.429542867106328</v>
      </c>
      <c r="O44" s="42">
        <f t="shared" si="19"/>
        <v>-9.3205851651260954</v>
      </c>
      <c r="P44" s="41">
        <f t="shared" si="20"/>
        <v>-74.81931873143094</v>
      </c>
      <c r="Q44" s="42">
        <f t="shared" si="21"/>
        <v>-71.465209069642626</v>
      </c>
      <c r="R44" s="41">
        <f t="shared" si="22"/>
        <v>-42.44416766717908</v>
      </c>
      <c r="S44" s="42">
        <f t="shared" si="23"/>
        <v>-35.891798622206636</v>
      </c>
      <c r="T44" s="11">
        <f t="shared" si="24"/>
        <v>3.5346930952889926</v>
      </c>
      <c r="U44" s="12">
        <f t="shared" si="25"/>
        <v>6.1853254307979366</v>
      </c>
      <c r="V44" s="13">
        <f t="shared" si="26"/>
        <v>3.8485667682590021</v>
      </c>
      <c r="W44" s="41">
        <f t="shared" si="27"/>
        <v>30.341841310109327</v>
      </c>
      <c r="X44" s="50">
        <f t="shared" si="28"/>
        <v>13.320170435479724</v>
      </c>
      <c r="Y44" s="42">
        <f t="shared" si="29"/>
        <v>11.384370235639853</v>
      </c>
      <c r="Z44" s="39">
        <f t="shared" si="30"/>
        <v>8.2662726072601735</v>
      </c>
      <c r="AA44" s="42">
        <f t="shared" si="31"/>
        <v>-31.169989845418158</v>
      </c>
    </row>
    <row r="45" spans="1:27" s="14" customFormat="1" ht="15" customHeight="1" x14ac:dyDescent="0.2">
      <c r="A45" s="22" t="s">
        <v>53</v>
      </c>
      <c r="B45" s="9">
        <v>1344</v>
      </c>
      <c r="C45" s="10">
        <v>22664</v>
      </c>
      <c r="D45" s="31">
        <v>7827237</v>
      </c>
      <c r="E45" s="33">
        <f t="shared" si="13"/>
        <v>0.29850746268656714</v>
      </c>
      <c r="F45" s="34">
        <f t="shared" si="14"/>
        <v>1.7874786670259588</v>
      </c>
      <c r="G45" s="35">
        <f t="shared" si="15"/>
        <v>9.2517840288694018</v>
      </c>
      <c r="H45" s="9">
        <v>201597</v>
      </c>
      <c r="I45" s="10">
        <v>631998</v>
      </c>
      <c r="J45" s="9">
        <v>41134</v>
      </c>
      <c r="K45" s="10">
        <v>243103</v>
      </c>
      <c r="L45" s="9">
        <f t="shared" si="16"/>
        <v>242731</v>
      </c>
      <c r="M45" s="10">
        <f t="shared" si="17"/>
        <v>875101</v>
      </c>
      <c r="N45" s="41">
        <f t="shared" si="18"/>
        <v>48.603504323276404</v>
      </c>
      <c r="O45" s="42">
        <f t="shared" si="19"/>
        <v>31.798048048048049</v>
      </c>
      <c r="P45" s="41">
        <f t="shared" si="20"/>
        <v>125.73811875754582</v>
      </c>
      <c r="Q45" s="42">
        <f t="shared" si="21"/>
        <v>115.69084988776406</v>
      </c>
      <c r="R45" s="41">
        <f t="shared" si="22"/>
        <v>57.737371899430087</v>
      </c>
      <c r="S45" s="42">
        <f t="shared" si="23"/>
        <v>47.763956172359002</v>
      </c>
      <c r="T45" s="11">
        <f t="shared" si="24"/>
        <v>3.1349573654369856</v>
      </c>
      <c r="U45" s="12">
        <f t="shared" si="25"/>
        <v>5.9100257694364755</v>
      </c>
      <c r="V45" s="13">
        <f t="shared" si="26"/>
        <v>3.6052296575221128</v>
      </c>
      <c r="W45" s="41">
        <f t="shared" si="27"/>
        <v>-11.308923266485888</v>
      </c>
      <c r="X45" s="50">
        <f t="shared" si="28"/>
        <v>-4.4508516882667264</v>
      </c>
      <c r="Y45" s="42">
        <f t="shared" si="29"/>
        <v>-6.3227982100715669</v>
      </c>
      <c r="Z45" s="39">
        <f t="shared" si="30"/>
        <v>11.180203180253773</v>
      </c>
      <c r="AA45" s="42">
        <f t="shared" si="31"/>
        <v>35.250840511046384</v>
      </c>
    </row>
    <row r="46" spans="1:27" s="14" customFormat="1" ht="15" customHeight="1" x14ac:dyDescent="0.2">
      <c r="A46" s="22" t="s">
        <v>54</v>
      </c>
      <c r="B46" s="9">
        <v>1316</v>
      </c>
      <c r="C46" s="10">
        <v>22488</v>
      </c>
      <c r="D46" s="31">
        <v>7950253</v>
      </c>
      <c r="E46" s="33">
        <f t="shared" si="13"/>
        <v>-2.0833333333333335</v>
      </c>
      <c r="F46" s="34">
        <f t="shared" si="14"/>
        <v>-0.7765619484645252</v>
      </c>
      <c r="G46" s="35">
        <f t="shared" si="15"/>
        <v>1.5716401585898063</v>
      </c>
      <c r="H46" s="9">
        <v>225014</v>
      </c>
      <c r="I46" s="10">
        <v>656279</v>
      </c>
      <c r="J46" s="9">
        <v>79051</v>
      </c>
      <c r="K46" s="10">
        <v>433264</v>
      </c>
      <c r="L46" s="9">
        <f t="shared" si="16"/>
        <v>304065</v>
      </c>
      <c r="M46" s="10">
        <f t="shared" si="17"/>
        <v>1089543</v>
      </c>
      <c r="N46" s="41">
        <f t="shared" si="18"/>
        <v>11.615748250221978</v>
      </c>
      <c r="O46" s="42">
        <f t="shared" si="19"/>
        <v>3.8419425377928409</v>
      </c>
      <c r="P46" s="41">
        <f t="shared" si="20"/>
        <v>92.179219137453202</v>
      </c>
      <c r="Q46" s="42">
        <f t="shared" si="21"/>
        <v>78.222399559034642</v>
      </c>
      <c r="R46" s="41">
        <f t="shared" si="22"/>
        <v>25.268301123465893</v>
      </c>
      <c r="S46" s="42">
        <f t="shared" si="23"/>
        <v>24.504828585500416</v>
      </c>
      <c r="T46" s="11">
        <f t="shared" si="24"/>
        <v>2.9166140773462983</v>
      </c>
      <c r="U46" s="12">
        <f t="shared" si="25"/>
        <v>5.4808161819584829</v>
      </c>
      <c r="V46" s="13">
        <f t="shared" si="26"/>
        <v>3.5832568694193676</v>
      </c>
      <c r="W46" s="41">
        <f t="shared" si="27"/>
        <v>-6.9647929027019515</v>
      </c>
      <c r="X46" s="50">
        <f t="shared" si="28"/>
        <v>-7.262397901843971</v>
      </c>
      <c r="Y46" s="42">
        <f t="shared" si="29"/>
        <v>-0.60946985878972115</v>
      </c>
      <c r="Z46" s="39">
        <f t="shared" si="30"/>
        <v>13.704507265366273</v>
      </c>
      <c r="AA46" s="42">
        <f t="shared" si="31"/>
        <v>22.578338196669527</v>
      </c>
    </row>
    <row r="47" spans="1:27" s="14" customFormat="1" ht="15" customHeight="1" x14ac:dyDescent="0.2">
      <c r="A47" s="22" t="s">
        <v>55</v>
      </c>
      <c r="B47" s="9">
        <v>1327</v>
      </c>
      <c r="C47" s="10">
        <v>22780</v>
      </c>
      <c r="D47" s="31">
        <v>7937506</v>
      </c>
      <c r="E47" s="33">
        <f t="shared" ref="E47:E48" si="32">(B47-B46)*100/B46</f>
        <v>0.83586626139817632</v>
      </c>
      <c r="F47" s="34">
        <f t="shared" ref="F47:F48" si="33">(C47-C46)*100/C46</f>
        <v>1.2984702952685876</v>
      </c>
      <c r="G47" s="35">
        <f t="shared" ref="G47:G48" si="34">(D47-D46)*100/D46</f>
        <v>-0.16033452017187377</v>
      </c>
      <c r="H47" s="9">
        <v>239111</v>
      </c>
      <c r="I47" s="10">
        <v>678231</v>
      </c>
      <c r="J47" s="9">
        <v>89886</v>
      </c>
      <c r="K47" s="10">
        <v>454558</v>
      </c>
      <c r="L47" s="9">
        <f t="shared" ref="L47:L48" si="35">H47+J47</f>
        <v>328997</v>
      </c>
      <c r="M47" s="10">
        <f t="shared" ref="M47:M48" si="36">I47+K47</f>
        <v>1132789</v>
      </c>
      <c r="N47" s="41">
        <f t="shared" ref="N47:N48" si="37">(H47-H46)*100/H46</f>
        <v>6.2649435146257568</v>
      </c>
      <c r="O47" s="42">
        <f t="shared" ref="O47:O48" si="38">(I47-I46)*100/I46</f>
        <v>3.3449188531097294</v>
      </c>
      <c r="P47" s="41">
        <f t="shared" ref="P47:P48" si="39">(J47-J46)*100/J46</f>
        <v>13.706341475756158</v>
      </c>
      <c r="Q47" s="42">
        <f t="shared" ref="Q47:Q48" si="40">(K47-K46)*100/K46</f>
        <v>4.9147863658185313</v>
      </c>
      <c r="R47" s="41">
        <f t="shared" ref="R47:R48" si="41">(L47-L46)*100/L46</f>
        <v>8.1995625935244103</v>
      </c>
      <c r="S47" s="42">
        <f t="shared" ref="S47:S48" si="42">(M47-M46)*100/M46</f>
        <v>3.9691870811890859</v>
      </c>
      <c r="T47" s="11">
        <f t="shared" ref="T47:T48" si="43">I47/H47</f>
        <v>2.8364692548648955</v>
      </c>
      <c r="U47" s="12">
        <f t="shared" ref="U47:U48" si="44">K47/J47</f>
        <v>5.0570500411632509</v>
      </c>
      <c r="V47" s="13">
        <f t="shared" ref="V47:V48" si="45">M47/L47</f>
        <v>3.4431590561616066</v>
      </c>
      <c r="W47" s="41">
        <f t="shared" ref="W47:W48" si="46">(T47-T46)*100/T46</f>
        <v>-2.7478720309244027</v>
      </c>
      <c r="X47" s="50">
        <f t="shared" ref="X47:X48" si="47">(U47-U46)*100/U46</f>
        <v>-7.7318072113085519</v>
      </c>
      <c r="Y47" s="42">
        <f t="shared" ref="Y47:Y48" si="48">(V47-V46)*100/V46</f>
        <v>-3.9097898465889931</v>
      </c>
      <c r="Z47" s="39">
        <f t="shared" ref="Z47:Z48" si="49">(M47/D47)*100</f>
        <v>14.271346692525336</v>
      </c>
      <c r="AA47" s="42">
        <f t="shared" ref="AA47:AA48" si="50">(Z47-Z46)*100/Z46</f>
        <v>4.1361532828806444</v>
      </c>
    </row>
    <row r="48" spans="1:27" s="14" customFormat="1" ht="15" customHeight="1" x14ac:dyDescent="0.2">
      <c r="A48" s="23" t="s">
        <v>56</v>
      </c>
      <c r="B48" s="15">
        <v>1364</v>
      </c>
      <c r="C48" s="16">
        <v>23564</v>
      </c>
      <c r="D48" s="32">
        <v>8124036</v>
      </c>
      <c r="E48" s="36">
        <f t="shared" si="32"/>
        <v>2.7882441597588548</v>
      </c>
      <c r="F48" s="37">
        <f t="shared" si="33"/>
        <v>3.4416154521510096</v>
      </c>
      <c r="G48" s="38">
        <f t="shared" si="34"/>
        <v>2.3499824756037979</v>
      </c>
      <c r="H48" s="15">
        <v>241155</v>
      </c>
      <c r="I48" s="16">
        <v>672944</v>
      </c>
      <c r="J48" s="15">
        <v>92126</v>
      </c>
      <c r="K48" s="16">
        <v>484761</v>
      </c>
      <c r="L48" s="15">
        <f t="shared" si="35"/>
        <v>333281</v>
      </c>
      <c r="M48" s="16">
        <f t="shared" si="36"/>
        <v>1157705</v>
      </c>
      <c r="N48" s="43">
        <f t="shared" si="37"/>
        <v>0.85483311098192893</v>
      </c>
      <c r="O48" s="44">
        <f t="shared" si="38"/>
        <v>-0.77952791895386675</v>
      </c>
      <c r="P48" s="43">
        <f t="shared" si="39"/>
        <v>2.4920454798300069</v>
      </c>
      <c r="Q48" s="44">
        <f t="shared" si="40"/>
        <v>6.6444766124454961</v>
      </c>
      <c r="R48" s="43">
        <f t="shared" si="41"/>
        <v>1.3021395331872327</v>
      </c>
      <c r="S48" s="44">
        <f t="shared" si="42"/>
        <v>2.1995270081188996</v>
      </c>
      <c r="T48" s="17">
        <f t="shared" si="43"/>
        <v>2.7905040326760795</v>
      </c>
      <c r="U48" s="18">
        <f t="shared" si="44"/>
        <v>5.2619347415496165</v>
      </c>
      <c r="V48" s="19">
        <f t="shared" si="45"/>
        <v>3.4736603646772544</v>
      </c>
      <c r="W48" s="43">
        <f t="shared" si="46"/>
        <v>-1.620508387671751</v>
      </c>
      <c r="X48" s="51">
        <f t="shared" si="47"/>
        <v>4.0514667388823566</v>
      </c>
      <c r="Y48" s="44">
        <f t="shared" si="48"/>
        <v>0.8858524401033715</v>
      </c>
      <c r="Z48" s="40">
        <f t="shared" si="49"/>
        <v>14.250367674392383</v>
      </c>
      <c r="AA48" s="44">
        <f t="shared" si="50"/>
        <v>-0.14700097044059107</v>
      </c>
    </row>
    <row r="49" spans="1:27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A50" s="83" t="s">
        <v>52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</row>
  </sheetData>
  <mergeCells count="27">
    <mergeCell ref="E9:G9"/>
    <mergeCell ref="A50:AA50"/>
    <mergeCell ref="Z7:AA8"/>
    <mergeCell ref="AA9:AA10"/>
    <mergeCell ref="A7:A10"/>
    <mergeCell ref="T7:Y7"/>
    <mergeCell ref="H7:S7"/>
    <mergeCell ref="R9:S9"/>
    <mergeCell ref="T8:V9"/>
    <mergeCell ref="H8:I9"/>
    <mergeCell ref="B7:G8"/>
    <mergeCell ref="A1:AA1"/>
    <mergeCell ref="A2:AA2"/>
    <mergeCell ref="A3:AA3"/>
    <mergeCell ref="C9:C10"/>
    <mergeCell ref="W8:Y9"/>
    <mergeCell ref="N8:S8"/>
    <mergeCell ref="N9:O9"/>
    <mergeCell ref="P9:Q9"/>
    <mergeCell ref="J8:K9"/>
    <mergeCell ref="A6:AA6"/>
    <mergeCell ref="Z9:Z10"/>
    <mergeCell ref="B9:B10"/>
    <mergeCell ref="L8:M9"/>
    <mergeCell ref="A4:AA4"/>
    <mergeCell ref="A5:AA5"/>
    <mergeCell ref="D9:D10"/>
  </mergeCells>
  <phoneticPr fontId="0" type="noConversion"/>
  <printOptions horizontalCentered="1"/>
  <pageMargins left="0.39370078740157483" right="0.39370078740157483" top="0.39370078740157483" bottom="0.19685039370078741" header="0" footer="0.39370078740157483"/>
  <pageSetup paperSize="9" scale="74" orientation="landscape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Agriturismo</vt:lpstr>
      <vt:lpstr>Agriturismo!Area_stampa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2025-04-30T11:55:43Z</cp:lastPrinted>
  <dcterms:created xsi:type="dcterms:W3CDTF">1998-12-02T12:24:42Z</dcterms:created>
  <dcterms:modified xsi:type="dcterms:W3CDTF">2025-04-30T13:07:08Z</dcterms:modified>
</cp:coreProperties>
</file>