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13_ncr:1_{71D1CEC4-455A-4FF4-90E1-6ACB276E4C4E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Affittacamere" sheetId="1" r:id="rId1"/>
  </sheets>
  <definedNames>
    <definedName name="_xlnm.Print_Titles" localSheetId="0">Affittacamere!$1:$9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R33" i="1"/>
  <c r="T33" i="1"/>
  <c r="W33" i="1" s="1"/>
  <c r="U33" i="1"/>
  <c r="X33" i="1" s="1"/>
  <c r="E34" i="1"/>
  <c r="F34" i="1"/>
  <c r="G34" i="1"/>
  <c r="L34" i="1"/>
  <c r="M34" i="1"/>
  <c r="Z34" i="1" s="1"/>
  <c r="N34" i="1"/>
  <c r="O34" i="1"/>
  <c r="P34" i="1"/>
  <c r="Q34" i="1"/>
  <c r="T34" i="1"/>
  <c r="U34" i="1"/>
  <c r="U32" i="1"/>
  <c r="X32" i="1" s="1"/>
  <c r="T32" i="1"/>
  <c r="W32" i="1" s="1"/>
  <c r="Q32" i="1"/>
  <c r="P32" i="1"/>
  <c r="O32" i="1"/>
  <c r="N32" i="1"/>
  <c r="M32" i="1"/>
  <c r="Z32" i="1" s="1"/>
  <c r="L32" i="1"/>
  <c r="R32" i="1" s="1"/>
  <c r="U31" i="1"/>
  <c r="X31" i="1" s="1"/>
  <c r="T31" i="1"/>
  <c r="Q31" i="1"/>
  <c r="P31" i="1"/>
  <c r="O31" i="1"/>
  <c r="N31" i="1"/>
  <c r="M31" i="1"/>
  <c r="Z31" i="1" s="1"/>
  <c r="L31" i="1"/>
  <c r="U30" i="1"/>
  <c r="X30" i="1" s="1"/>
  <c r="T30" i="1"/>
  <c r="W30" i="1" s="1"/>
  <c r="S30" i="1"/>
  <c r="Q30" i="1"/>
  <c r="P30" i="1"/>
  <c r="O30" i="1"/>
  <c r="N30" i="1"/>
  <c r="M30" i="1"/>
  <c r="Z30" i="1" s="1"/>
  <c r="L30" i="1"/>
  <c r="R30" i="1" s="1"/>
  <c r="U29" i="1"/>
  <c r="X29" i="1" s="1"/>
  <c r="T29" i="1"/>
  <c r="W29" i="1" s="1"/>
  <c r="S29" i="1"/>
  <c r="Q29" i="1"/>
  <c r="P29" i="1"/>
  <c r="O29" i="1"/>
  <c r="N29" i="1"/>
  <c r="M29" i="1"/>
  <c r="Z29" i="1" s="1"/>
  <c r="AA29" i="1" s="1"/>
  <c r="L29" i="1"/>
  <c r="R29" i="1" s="1"/>
  <c r="U28" i="1"/>
  <c r="X28" i="1" s="1"/>
  <c r="T28" i="1"/>
  <c r="Q28" i="1"/>
  <c r="P28" i="1"/>
  <c r="O28" i="1"/>
  <c r="N28" i="1"/>
  <c r="M28" i="1"/>
  <c r="Z28" i="1" s="1"/>
  <c r="L28" i="1"/>
  <c r="U27" i="1"/>
  <c r="X27" i="1" s="1"/>
  <c r="T27" i="1"/>
  <c r="W27" i="1" s="1"/>
  <c r="Q27" i="1"/>
  <c r="P27" i="1"/>
  <c r="O27" i="1"/>
  <c r="N27" i="1"/>
  <c r="M27" i="1"/>
  <c r="Z27" i="1" s="1"/>
  <c r="AA27" i="1" s="1"/>
  <c r="L27" i="1"/>
  <c r="R27" i="1" s="1"/>
  <c r="U26" i="1"/>
  <c r="X26" i="1" s="1"/>
  <c r="T26" i="1"/>
  <c r="W26" i="1" s="1"/>
  <c r="Q26" i="1"/>
  <c r="P26" i="1"/>
  <c r="O26" i="1"/>
  <c r="N26" i="1"/>
  <c r="M26" i="1"/>
  <c r="Z26" i="1" s="1"/>
  <c r="L26" i="1"/>
  <c r="R26" i="1" s="1"/>
  <c r="U25" i="1"/>
  <c r="X25" i="1" s="1"/>
  <c r="T25" i="1"/>
  <c r="Q25" i="1"/>
  <c r="P25" i="1"/>
  <c r="O25" i="1"/>
  <c r="N25" i="1"/>
  <c r="M25" i="1"/>
  <c r="Z25" i="1" s="1"/>
  <c r="AA25" i="1" s="1"/>
  <c r="L25" i="1"/>
  <c r="U24" i="1"/>
  <c r="X24" i="1" s="1"/>
  <c r="T24" i="1"/>
  <c r="W24" i="1" s="1"/>
  <c r="S24" i="1"/>
  <c r="Q24" i="1"/>
  <c r="P24" i="1"/>
  <c r="O24" i="1"/>
  <c r="N24" i="1"/>
  <c r="M24" i="1"/>
  <c r="Z24" i="1" s="1"/>
  <c r="L24" i="1"/>
  <c r="R24" i="1" s="1"/>
  <c r="U23" i="1"/>
  <c r="X23" i="1" s="1"/>
  <c r="T23" i="1"/>
  <c r="W23" i="1" s="1"/>
  <c r="S23" i="1"/>
  <c r="Q23" i="1"/>
  <c r="P23" i="1"/>
  <c r="O23" i="1"/>
  <c r="N23" i="1"/>
  <c r="M23" i="1"/>
  <c r="Z23" i="1" s="1"/>
  <c r="L23" i="1"/>
  <c r="R23" i="1" s="1"/>
  <c r="U22" i="1"/>
  <c r="X22" i="1" s="1"/>
  <c r="T22" i="1"/>
  <c r="W22" i="1" s="1"/>
  <c r="Q22" i="1"/>
  <c r="P22" i="1"/>
  <c r="O22" i="1"/>
  <c r="N22" i="1"/>
  <c r="M22" i="1"/>
  <c r="Z22" i="1" s="1"/>
  <c r="L22" i="1"/>
  <c r="U21" i="1"/>
  <c r="X21" i="1" s="1"/>
  <c r="T21" i="1"/>
  <c r="W21" i="1" s="1"/>
  <c r="Q21" i="1"/>
  <c r="P21" i="1"/>
  <c r="O21" i="1"/>
  <c r="N21" i="1"/>
  <c r="M21" i="1"/>
  <c r="Z21" i="1" s="1"/>
  <c r="AA21" i="1" s="1"/>
  <c r="L21" i="1"/>
  <c r="R21" i="1" s="1"/>
  <c r="U20" i="1"/>
  <c r="X20" i="1" s="1"/>
  <c r="T20" i="1"/>
  <c r="Q20" i="1"/>
  <c r="P20" i="1"/>
  <c r="O20" i="1"/>
  <c r="N20" i="1"/>
  <c r="M20" i="1"/>
  <c r="Z20" i="1" s="1"/>
  <c r="L20" i="1"/>
  <c r="R20" i="1" s="1"/>
  <c r="U19" i="1"/>
  <c r="X19" i="1" s="1"/>
  <c r="T19" i="1"/>
  <c r="Q19" i="1"/>
  <c r="P19" i="1"/>
  <c r="O19" i="1"/>
  <c r="N19" i="1"/>
  <c r="M19" i="1"/>
  <c r="Z19" i="1" s="1"/>
  <c r="AA19" i="1" s="1"/>
  <c r="L19" i="1"/>
  <c r="U18" i="1"/>
  <c r="X18" i="1" s="1"/>
  <c r="T18" i="1"/>
  <c r="W18" i="1" s="1"/>
  <c r="S18" i="1"/>
  <c r="Q18" i="1"/>
  <c r="P18" i="1"/>
  <c r="O18" i="1"/>
  <c r="N18" i="1"/>
  <c r="M18" i="1"/>
  <c r="Z18" i="1" s="1"/>
  <c r="L18" i="1"/>
  <c r="R18" i="1" s="1"/>
  <c r="U17" i="1"/>
  <c r="X17" i="1" s="1"/>
  <c r="T17" i="1"/>
  <c r="W17" i="1" s="1"/>
  <c r="S17" i="1"/>
  <c r="Q17" i="1"/>
  <c r="P17" i="1"/>
  <c r="O17" i="1"/>
  <c r="N17" i="1"/>
  <c r="M17" i="1"/>
  <c r="Z17" i="1" s="1"/>
  <c r="L17" i="1"/>
  <c r="U16" i="1"/>
  <c r="X16" i="1" s="1"/>
  <c r="T16" i="1"/>
  <c r="W16" i="1" s="1"/>
  <c r="Q16" i="1"/>
  <c r="P16" i="1"/>
  <c r="O16" i="1"/>
  <c r="N16" i="1"/>
  <c r="M16" i="1"/>
  <c r="Z16" i="1" s="1"/>
  <c r="L16" i="1"/>
  <c r="V16" i="1" s="1"/>
  <c r="U15" i="1"/>
  <c r="X15" i="1" s="1"/>
  <c r="T15" i="1"/>
  <c r="Q15" i="1"/>
  <c r="P15" i="1"/>
  <c r="O15" i="1"/>
  <c r="N15" i="1"/>
  <c r="M15" i="1"/>
  <c r="Z15" i="1" s="1"/>
  <c r="AA15" i="1" s="1"/>
  <c r="L15" i="1"/>
  <c r="V15" i="1" s="1"/>
  <c r="Y15" i="1" s="1"/>
  <c r="U14" i="1"/>
  <c r="X14" i="1" s="1"/>
  <c r="T14" i="1"/>
  <c r="Q14" i="1"/>
  <c r="P14" i="1"/>
  <c r="O14" i="1"/>
  <c r="N14" i="1"/>
  <c r="M14" i="1"/>
  <c r="Z14" i="1" s="1"/>
  <c r="L14" i="1"/>
  <c r="V14" i="1" s="1"/>
  <c r="Z13" i="1"/>
  <c r="U13" i="1"/>
  <c r="X13" i="1" s="1"/>
  <c r="T13" i="1"/>
  <c r="W14" i="1" s="1"/>
  <c r="Q13" i="1"/>
  <c r="P13" i="1"/>
  <c r="O13" i="1"/>
  <c r="N13" i="1"/>
  <c r="M13" i="1"/>
  <c r="S13" i="1" s="1"/>
  <c r="L13" i="1"/>
  <c r="V13" i="1" s="1"/>
  <c r="X12" i="1"/>
  <c r="U12" i="1"/>
  <c r="T12" i="1"/>
  <c r="W13" i="1" s="1"/>
  <c r="Q12" i="1"/>
  <c r="P12" i="1"/>
  <c r="O12" i="1"/>
  <c r="N12" i="1"/>
  <c r="M12" i="1"/>
  <c r="Z12" i="1" s="1"/>
  <c r="AA12" i="1" s="1"/>
  <c r="L12" i="1"/>
  <c r="V12" i="1" s="1"/>
  <c r="Y12" i="1" s="1"/>
  <c r="U11" i="1"/>
  <c r="T11" i="1"/>
  <c r="W11" i="1" s="1"/>
  <c r="Q11" i="1"/>
  <c r="P11" i="1"/>
  <c r="O11" i="1"/>
  <c r="N11" i="1"/>
  <c r="M11" i="1"/>
  <c r="Z11" i="1" s="1"/>
  <c r="L11" i="1"/>
  <c r="V11" i="1" s="1"/>
  <c r="U10" i="1"/>
  <c r="X11" i="1" s="1"/>
  <c r="T10" i="1"/>
  <c r="M10" i="1"/>
  <c r="L10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X34" i="1" l="1"/>
  <c r="R34" i="1"/>
  <c r="V34" i="1"/>
  <c r="Y34" i="1" s="1"/>
  <c r="Z33" i="1"/>
  <c r="AA33" i="1" s="1"/>
  <c r="S33" i="1"/>
  <c r="AA34" i="1"/>
  <c r="W34" i="1"/>
  <c r="S34" i="1"/>
  <c r="AA13" i="1"/>
  <c r="S16" i="1"/>
  <c r="R19" i="1"/>
  <c r="S22" i="1"/>
  <c r="R25" i="1"/>
  <c r="S28" i="1"/>
  <c r="R31" i="1"/>
  <c r="W28" i="1"/>
  <c r="AA31" i="1"/>
  <c r="S12" i="1"/>
  <c r="S27" i="1"/>
  <c r="S14" i="1"/>
  <c r="R17" i="1"/>
  <c r="S20" i="1"/>
  <c r="S26" i="1"/>
  <c r="S32" i="1"/>
  <c r="S21" i="1"/>
  <c r="W12" i="1"/>
  <c r="W15" i="1"/>
  <c r="AA17" i="1"/>
  <c r="W20" i="1"/>
  <c r="AA23" i="1"/>
  <c r="AA14" i="1"/>
  <c r="S11" i="1"/>
  <c r="S19" i="1"/>
  <c r="R22" i="1"/>
  <c r="S25" i="1"/>
  <c r="R28" i="1"/>
  <c r="S31" i="1"/>
  <c r="S15" i="1"/>
  <c r="W19" i="1"/>
  <c r="W25" i="1"/>
  <c r="W31" i="1"/>
  <c r="Y13" i="1"/>
  <c r="Y14" i="1"/>
  <c r="Y16" i="1"/>
  <c r="AA16" i="1"/>
  <c r="AA18" i="1"/>
  <c r="AA20" i="1"/>
  <c r="AA22" i="1"/>
  <c r="AA24" i="1"/>
  <c r="AA26" i="1"/>
  <c r="AA28" i="1"/>
  <c r="AA30" i="1"/>
  <c r="AA32" i="1"/>
  <c r="Z10" i="1"/>
  <c r="AA11" i="1" s="1"/>
  <c r="V10" i="1"/>
  <c r="Y11" i="1" s="1"/>
  <c r="R11" i="1"/>
  <c r="R12" i="1"/>
  <c r="R13" i="1"/>
  <c r="R14" i="1"/>
  <c r="R15" i="1"/>
  <c r="R16" i="1"/>
  <c r="V17" i="1"/>
  <c r="Y17" i="1" s="1"/>
  <c r="V18" i="1"/>
  <c r="Y18" i="1" s="1"/>
  <c r="V19" i="1"/>
  <c r="Y19" i="1" s="1"/>
  <c r="V20" i="1"/>
  <c r="V21" i="1"/>
  <c r="Y21" i="1" s="1"/>
  <c r="V22" i="1"/>
  <c r="Y22" i="1" s="1"/>
  <c r="V23" i="1"/>
  <c r="Y23" i="1" s="1"/>
  <c r="V24" i="1"/>
  <c r="V25" i="1"/>
  <c r="Y25" i="1" s="1"/>
  <c r="V26" i="1"/>
  <c r="Y26" i="1" s="1"/>
  <c r="V27" i="1"/>
  <c r="Y27" i="1" s="1"/>
  <c r="V28" i="1"/>
  <c r="V29" i="1"/>
  <c r="Y29" i="1" s="1"/>
  <c r="V30" i="1"/>
  <c r="Y30" i="1" s="1"/>
  <c r="V31" i="1"/>
  <c r="Y31" i="1" s="1"/>
  <c r="V32" i="1"/>
  <c r="Y33" i="1" s="1"/>
  <c r="Y32" i="1" l="1"/>
  <c r="Y28" i="1"/>
  <c r="Y24" i="1"/>
  <c r="Y20" i="1"/>
</calcChain>
</file>

<file path=xl/sharedStrings.xml><?xml version="1.0" encoding="utf-8"?>
<sst xmlns="http://schemas.openxmlformats.org/spreadsheetml/2006/main" count="64" uniqueCount="51">
  <si>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</si>
  <si>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</si>
  <si>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</si>
  <si>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</si>
  <si>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</si>
  <si>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</si>
  <si>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</si>
  <si>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</si>
  <si>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</si>
  <si>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</si>
  <si>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</si>
  <si>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</si>
  <si>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</si>
  <si>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</si>
  <si>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</si>
  <si>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</si>
  <si>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</si>
  <si>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</si>
  <si>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</si>
  <si>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</si>
  <si>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</si>
  <si>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</si>
  <si>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</si>
  <si>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</si>
  <si>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</si>
  <si>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TREND ANNUALE E ANALISI DELLA DOMANDA E DELL'OFFERTA TURISTICA</t>
  </si>
  <si>
    <r>
      <t>VARIAZIONI %</t>
    </r>
    <r>
      <rPr>
        <sz val="8"/>
        <rFont val="Verdana"/>
        <family val="2"/>
      </rPr>
      <t xml:space="preserve"> </t>
    </r>
  </si>
  <si>
    <t>Arr</t>
  </si>
  <si>
    <t>Pre</t>
  </si>
  <si>
    <t>2013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</si>
  <si>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</si>
  <si>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IUM - Indice di Utilizzo Medio</t>
  </si>
  <si>
    <t>G.L. NETTE</t>
  </si>
  <si>
    <t>(%)</t>
  </si>
  <si>
    <t>Variazioni      %</t>
  </si>
  <si>
    <t>ITA</t>
  </si>
  <si>
    <t>STR</t>
  </si>
  <si>
    <t>TOT</t>
  </si>
  <si>
    <t>Intera Regione</t>
  </si>
  <si>
    <t>2014</t>
  </si>
  <si>
    <t>2015</t>
  </si>
  <si>
    <t>2016</t>
  </si>
  <si>
    <t>SERVIZIO TURISMO  -  STATISTICHE DEL TURISMO</t>
  </si>
  <si>
    <t>AFFITTACAMERE</t>
  </si>
  <si>
    <t>2017</t>
  </si>
  <si>
    <t>2018</t>
  </si>
  <si>
    <t>Regione Umbria</t>
  </si>
  <si>
    <t>N. Es.</t>
  </si>
  <si>
    <t>2019</t>
  </si>
  <si>
    <t>2020</t>
  </si>
  <si>
    <t>G.L.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</si>
</sst>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sz val="18"/>
      <name val="Verdana"/>
      <family val="2"/>
    </font>
    <font>
      <sz val="11"/>
      <name val="Verdana"/>
      <family val="2"/>
    </font>
    <font>
      <i/>
      <sz val="12"/>
      <name val="Verdana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47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42"/>
      </patternFill>
    </fill>
    <fill>
      <patternFill patternType="solid">
        <fgColor indexed="47"/>
        <bgColor indexed="64"/>
      </patternFill>
    </fill>
    <fill>
      <patternFill patternType="gray0625">
        <bgColor indexed="27"/>
      </patternFill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164" fontId="3" fillId="0" borderId="0" xfId="0" applyNumberFormat="1" applyFont="1"/>
    <xf numFmtId="0" fontId="8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18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right" vertical="center"/>
    </xf>
    <xf numFmtId="165" fontId="2" fillId="0" borderId="16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Normal="100" workbookViewId="0">
      <selection activeCell="A4" sqref="A4:AA4"/>
    </sheetView>
  </sheetViews>
  <sheetFormatPr defaultColWidth="9.109375" defaultRowHeight="12.6" x14ac:dyDescent="0.2"/>
  <cols>
    <col min="1" max="1" width="6.5546875" style="5" customWidth="1"/>
    <col min="2" max="3" width="7.5546875" style="1" customWidth="1"/>
    <col min="4" max="4" width="11.5546875" style="1" customWidth="1"/>
    <col min="5" max="5" width="5.6640625" style="1" bestFit="1" customWidth="1"/>
    <col min="6" max="7" width="5.33203125" style="1" bestFit="1" customWidth="1"/>
    <col min="8" max="13" width="10.109375" style="1" customWidth="1"/>
    <col min="14" max="19" width="6.88671875" style="1" customWidth="1"/>
    <col min="20" max="22" width="6.109375" style="1" customWidth="1"/>
    <col min="23" max="25" width="6.44140625" style="1" bestFit="1" customWidth="1"/>
    <col min="26" max="26" width="6" style="1" customWidth="1"/>
    <col min="27" max="27" width="6.88671875" style="1" customWidth="1"/>
    <col min="28" max="16384" width="9.109375" style="1"/>
  </cols>
  <sheetData>
    <row r="1" spans="1:27" ht="24" customHeight="1" x14ac:dyDescent="0.2">
      <c r="A1" s="72" t="s">
        <v>46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27" x14ac:dyDescent="0.2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17.25" customHeight="1" x14ac:dyDescent="0.2">
      <c r="A3" s="75" t="s">
        <v>25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23.25" customHeight="1" x14ac:dyDescent="0.2">
      <c r="A4" s="74" t="s">
        <v>43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</row>
    <row r="5" spans="1:27" ht="22.5" customHeight="1" x14ac:dyDescent="0.2">
      <c r="A5" s="98" t="s">
        <v>38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</row>
    <row r="6" spans="1:27" ht="24" customHeight="1" x14ac:dyDescent="0.2">
      <c r="A6" s="80" t="s">
        <v>19</v>
      </c>
      <c r="B6" s="54" t="s">
        <v>30</v>
      </c>
      <c r="C6" s="55"/>
      <c r="D6" s="55"/>
      <c r="E6" s="55"/>
      <c r="F6" s="55"/>
      <c r="G6" s="56"/>
      <c r="H6" s="65" t="s">
        <v>12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7"/>
      <c r="T6" s="77" t="s">
        <v>17</v>
      </c>
      <c r="U6" s="78"/>
      <c r="V6" s="78"/>
      <c r="W6" s="78"/>
      <c r="X6" s="78"/>
      <c r="Y6" s="79"/>
      <c r="Z6" s="83" t="s">
        <v>31</v>
      </c>
      <c r="AA6" s="83"/>
    </row>
    <row r="7" spans="1:27" ht="19.5" customHeight="1" x14ac:dyDescent="0.2">
      <c r="A7" s="81"/>
      <c r="B7" s="57"/>
      <c r="C7" s="58"/>
      <c r="D7" s="58"/>
      <c r="E7" s="58"/>
      <c r="F7" s="58"/>
      <c r="G7" s="59"/>
      <c r="H7" s="64" t="s">
        <v>0</v>
      </c>
      <c r="I7" s="64"/>
      <c r="J7" s="64" t="s">
        <v>1</v>
      </c>
      <c r="K7" s="64"/>
      <c r="L7" s="64" t="s">
        <v>2</v>
      </c>
      <c r="M7" s="64"/>
      <c r="N7" s="68" t="s">
        <v>26</v>
      </c>
      <c r="O7" s="69"/>
      <c r="P7" s="69"/>
      <c r="Q7" s="69"/>
      <c r="R7" s="69"/>
      <c r="S7" s="70"/>
      <c r="T7" s="63" t="s">
        <v>18</v>
      </c>
      <c r="U7" s="63"/>
      <c r="V7" s="63"/>
      <c r="W7" s="92" t="s">
        <v>16</v>
      </c>
      <c r="X7" s="93"/>
      <c r="Y7" s="94"/>
      <c r="Z7" s="83"/>
      <c r="AA7" s="83"/>
    </row>
    <row r="8" spans="1:27" s="3" customFormat="1" ht="18.75" customHeight="1" x14ac:dyDescent="0.25">
      <c r="A8" s="81"/>
      <c r="B8" s="84" t="s">
        <v>5</v>
      </c>
      <c r="C8" s="86" t="s">
        <v>6</v>
      </c>
      <c r="D8" s="88" t="s">
        <v>32</v>
      </c>
      <c r="E8" s="60" t="s">
        <v>16</v>
      </c>
      <c r="F8" s="61"/>
      <c r="G8" s="62"/>
      <c r="H8" s="64"/>
      <c r="I8" s="64"/>
      <c r="J8" s="64"/>
      <c r="K8" s="64"/>
      <c r="L8" s="64"/>
      <c r="M8" s="64"/>
      <c r="N8" s="71" t="s">
        <v>7</v>
      </c>
      <c r="O8" s="71"/>
      <c r="P8" s="71" t="s">
        <v>8</v>
      </c>
      <c r="Q8" s="71"/>
      <c r="R8" s="71" t="s">
        <v>9</v>
      </c>
      <c r="S8" s="71"/>
      <c r="T8" s="63"/>
      <c r="U8" s="63"/>
      <c r="V8" s="63"/>
      <c r="W8" s="95"/>
      <c r="X8" s="96"/>
      <c r="Y8" s="97"/>
      <c r="Z8" s="90" t="s">
        <v>33</v>
      </c>
      <c r="AA8" s="76" t="s">
        <v>34</v>
      </c>
    </row>
    <row r="9" spans="1:27" s="3" customFormat="1" ht="12.75" customHeight="1" x14ac:dyDescent="0.25">
      <c r="A9" s="82"/>
      <c r="B9" s="85"/>
      <c r="C9" s="87"/>
      <c r="D9" s="89"/>
      <c r="E9" s="2" t="s">
        <v>47</v>
      </c>
      <c r="F9" s="2" t="s">
        <v>6</v>
      </c>
      <c r="G9" s="2" t="s">
        <v>50</v>
      </c>
      <c r="H9" s="4" t="s">
        <v>3</v>
      </c>
      <c r="I9" s="4" t="s">
        <v>4</v>
      </c>
      <c r="J9" s="4" t="s">
        <v>3</v>
      </c>
      <c r="K9" s="4" t="s">
        <v>4</v>
      </c>
      <c r="L9" s="4" t="s">
        <v>3</v>
      </c>
      <c r="M9" s="4" t="s">
        <v>4</v>
      </c>
      <c r="N9" s="4" t="s">
        <v>27</v>
      </c>
      <c r="O9" s="4" t="s">
        <v>28</v>
      </c>
      <c r="P9" s="4" t="s">
        <v>27</v>
      </c>
      <c r="Q9" s="4" t="s">
        <v>28</v>
      </c>
      <c r="R9" s="4" t="s">
        <v>27</v>
      </c>
      <c r="S9" s="4" t="s">
        <v>28</v>
      </c>
      <c r="T9" s="7" t="s">
        <v>35</v>
      </c>
      <c r="U9" s="7" t="s">
        <v>36</v>
      </c>
      <c r="V9" s="7" t="s">
        <v>37</v>
      </c>
      <c r="W9" s="7" t="s">
        <v>35</v>
      </c>
      <c r="X9" s="7" t="s">
        <v>36</v>
      </c>
      <c r="Y9" s="7" t="s">
        <v>37</v>
      </c>
      <c r="Z9" s="91"/>
      <c r="AA9" s="76"/>
    </row>
    <row r="10" spans="1:27" s="6" customFormat="1" ht="21.75" customHeight="1" x14ac:dyDescent="0.2">
      <c r="A10" s="8" t="s">
        <v>15</v>
      </c>
      <c r="B10" s="9">
        <v>448</v>
      </c>
      <c r="C10" s="10">
        <v>3077</v>
      </c>
      <c r="D10" s="11">
        <v>1066141</v>
      </c>
      <c r="E10" s="12"/>
      <c r="F10" s="12"/>
      <c r="G10" s="12"/>
      <c r="H10" s="9">
        <v>28025</v>
      </c>
      <c r="I10" s="11">
        <v>142855</v>
      </c>
      <c r="J10" s="9">
        <v>8797</v>
      </c>
      <c r="K10" s="11">
        <v>87804</v>
      </c>
      <c r="L10" s="13">
        <f>H10+J10</f>
        <v>36822</v>
      </c>
      <c r="M10" s="11">
        <f>I10+K10</f>
        <v>230659</v>
      </c>
      <c r="N10" s="14"/>
      <c r="O10" s="15"/>
      <c r="P10" s="14"/>
      <c r="Q10" s="15"/>
      <c r="R10" s="16"/>
      <c r="S10" s="15"/>
      <c r="T10" s="17">
        <f t="shared" ref="T10:T32" si="0">I10/H10</f>
        <v>5.0974130240856379</v>
      </c>
      <c r="U10" s="18">
        <f t="shared" ref="U10:U32" si="1">K10/J10</f>
        <v>9.9811299306581791</v>
      </c>
      <c r="V10" s="19">
        <f t="shared" ref="V10:V32" si="2">M10/L10</f>
        <v>6.2641627288034325</v>
      </c>
      <c r="W10" s="20"/>
      <c r="X10" s="21"/>
      <c r="Y10" s="22"/>
      <c r="Z10" s="23">
        <f t="shared" ref="Z10:Z32" si="3">(M10/D10)*100</f>
        <v>21.634943220455831</v>
      </c>
      <c r="AA10" s="15"/>
    </row>
    <row r="11" spans="1:27" s="6" customFormat="1" ht="21.75" customHeight="1" x14ac:dyDescent="0.2">
      <c r="A11" s="24">
        <v>2001</v>
      </c>
      <c r="B11" s="25">
        <v>469</v>
      </c>
      <c r="C11" s="26">
        <v>3177</v>
      </c>
      <c r="D11" s="27">
        <v>1114266</v>
      </c>
      <c r="E11" s="41">
        <f>(B11-B10)*100/B10</f>
        <v>4.6875</v>
      </c>
      <c r="F11" s="41">
        <f>(C11-C10)*100/C10</f>
        <v>3.2499187520311992</v>
      </c>
      <c r="G11" s="41">
        <f>(D11-D10)*100/D10</f>
        <v>4.5139432776715278</v>
      </c>
      <c r="H11" s="25">
        <v>28447</v>
      </c>
      <c r="I11" s="27">
        <v>144240</v>
      </c>
      <c r="J11" s="25">
        <v>10913</v>
      </c>
      <c r="K11" s="27">
        <v>110814</v>
      </c>
      <c r="L11" s="28">
        <f>H11+J11</f>
        <v>39360</v>
      </c>
      <c r="M11" s="27">
        <f>I11+K11</f>
        <v>255054</v>
      </c>
      <c r="N11" s="43">
        <f t="shared" ref="N11:S26" si="4">(H11-H10)*100/H10</f>
        <v>1.5057983942908117</v>
      </c>
      <c r="O11" s="44">
        <f t="shared" si="4"/>
        <v>0.96951454271814075</v>
      </c>
      <c r="P11" s="43">
        <f t="shared" si="4"/>
        <v>24.05365465499602</v>
      </c>
      <c r="Q11" s="44">
        <f t="shared" si="4"/>
        <v>26.206095394287278</v>
      </c>
      <c r="R11" s="43">
        <f>(L11-L10)*100/L10</f>
        <v>6.8926185432621798</v>
      </c>
      <c r="S11" s="44">
        <f>(M11-M10)*100/M10</f>
        <v>10.576218573738723</v>
      </c>
      <c r="T11" s="29">
        <f t="shared" si="0"/>
        <v>5.0704819488874042</v>
      </c>
      <c r="U11" s="30">
        <f t="shared" si="1"/>
        <v>10.154311371758453</v>
      </c>
      <c r="V11" s="31">
        <f t="shared" si="2"/>
        <v>6.4800304878048784</v>
      </c>
      <c r="W11" s="47">
        <f t="shared" ref="W11:Y26" si="5">(T11-T10)*100/T10</f>
        <v>-0.52832829262573855</v>
      </c>
      <c r="X11" s="48">
        <f t="shared" si="5"/>
        <v>1.7350885350998946</v>
      </c>
      <c r="Y11" s="49">
        <f t="shared" si="5"/>
        <v>3.4460752114382021</v>
      </c>
      <c r="Z11" s="32">
        <f t="shared" si="3"/>
        <v>22.889866513022923</v>
      </c>
      <c r="AA11" s="44">
        <f t="shared" ref="AA11:AA32" si="6">(Z11-Z10)*100/Z10</f>
        <v>5.8004464341767381</v>
      </c>
    </row>
    <row r="12" spans="1:27" s="6" customFormat="1" ht="21.75" customHeight="1" x14ac:dyDescent="0.2">
      <c r="A12" s="24">
        <v>2002</v>
      </c>
      <c r="B12" s="25">
        <v>504</v>
      </c>
      <c r="C12" s="26">
        <v>3410</v>
      </c>
      <c r="D12" s="27">
        <v>1169982</v>
      </c>
      <c r="E12" s="41">
        <f t="shared" ref="E12:G27" si="7">(B12-B11)*100/B11</f>
        <v>7.4626865671641793</v>
      </c>
      <c r="F12" s="41">
        <f t="shared" si="7"/>
        <v>7.3339628580421783</v>
      </c>
      <c r="G12" s="41">
        <f t="shared" si="7"/>
        <v>5.000242311979366</v>
      </c>
      <c r="H12" s="25">
        <v>28865</v>
      </c>
      <c r="I12" s="27">
        <v>146131</v>
      </c>
      <c r="J12" s="25">
        <v>11170</v>
      </c>
      <c r="K12" s="27">
        <v>120364</v>
      </c>
      <c r="L12" s="28">
        <f t="shared" ref="L12:M27" si="8">H12+J12</f>
        <v>40035</v>
      </c>
      <c r="M12" s="27">
        <f t="shared" si="8"/>
        <v>266495</v>
      </c>
      <c r="N12" s="43">
        <f t="shared" si="4"/>
        <v>1.4693992336626007</v>
      </c>
      <c r="O12" s="44">
        <f t="shared" si="4"/>
        <v>1.3110094287298946</v>
      </c>
      <c r="P12" s="43">
        <f t="shared" si="4"/>
        <v>2.354989462109411</v>
      </c>
      <c r="Q12" s="44">
        <f t="shared" si="4"/>
        <v>8.6180446513978382</v>
      </c>
      <c r="R12" s="43">
        <f>(L12-L11)*100/L11</f>
        <v>1.7149390243902438</v>
      </c>
      <c r="S12" s="44">
        <f>(M12-M11)*100/M11</f>
        <v>4.4857167501783932</v>
      </c>
      <c r="T12" s="29">
        <f t="shared" si="0"/>
        <v>5.0625671228130953</v>
      </c>
      <c r="U12" s="30">
        <f t="shared" si="1"/>
        <v>10.775649059982095</v>
      </c>
      <c r="V12" s="31">
        <f t="shared" si="2"/>
        <v>6.6565505182964904</v>
      </c>
      <c r="W12" s="47">
        <f t="shared" si="5"/>
        <v>-0.15609612960057284</v>
      </c>
      <c r="X12" s="48">
        <f t="shared" si="5"/>
        <v>6.1189544566432099</v>
      </c>
      <c r="Y12" s="49">
        <f t="shared" si="5"/>
        <v>2.7240617281633868</v>
      </c>
      <c r="Z12" s="32">
        <f t="shared" si="3"/>
        <v>22.777700853517405</v>
      </c>
      <c r="AA12" s="44">
        <f t="shared" si="6"/>
        <v>-0.49002321372954483</v>
      </c>
    </row>
    <row r="13" spans="1:27" s="6" customFormat="1" ht="21.75" customHeight="1" x14ac:dyDescent="0.2">
      <c r="A13" s="24" t="s">
        <v>10</v>
      </c>
      <c r="B13" s="25">
        <v>533</v>
      </c>
      <c r="C13" s="26">
        <v>3600</v>
      </c>
      <c r="D13" s="27">
        <v>1237190</v>
      </c>
      <c r="E13" s="41">
        <f t="shared" si="7"/>
        <v>5.753968253968254</v>
      </c>
      <c r="F13" s="41">
        <f t="shared" si="7"/>
        <v>5.5718475073313787</v>
      </c>
      <c r="G13" s="41">
        <f t="shared" si="7"/>
        <v>5.7443618790716435</v>
      </c>
      <c r="H13" s="25">
        <v>30357</v>
      </c>
      <c r="I13" s="27">
        <v>152079</v>
      </c>
      <c r="J13" s="25">
        <v>11012</v>
      </c>
      <c r="K13" s="27">
        <v>122823</v>
      </c>
      <c r="L13" s="28">
        <f t="shared" si="8"/>
        <v>41369</v>
      </c>
      <c r="M13" s="27">
        <f t="shared" si="8"/>
        <v>274902</v>
      </c>
      <c r="N13" s="43">
        <f t="shared" si="4"/>
        <v>5.1688896587562789</v>
      </c>
      <c r="O13" s="44">
        <f t="shared" si="4"/>
        <v>4.0703204658833512</v>
      </c>
      <c r="P13" s="43">
        <f t="shared" si="4"/>
        <v>-1.4145031333930169</v>
      </c>
      <c r="Q13" s="44">
        <f t="shared" si="4"/>
        <v>2.0429696587019373</v>
      </c>
      <c r="R13" s="43">
        <f t="shared" si="4"/>
        <v>3.332084426127139</v>
      </c>
      <c r="S13" s="44">
        <f t="shared" si="4"/>
        <v>3.1546558096774797</v>
      </c>
      <c r="T13" s="29">
        <f t="shared" si="0"/>
        <v>5.0096847514576544</v>
      </c>
      <c r="U13" s="30">
        <f t="shared" si="1"/>
        <v>11.153559752996731</v>
      </c>
      <c r="V13" s="31">
        <f t="shared" si="2"/>
        <v>6.6451207425850276</v>
      </c>
      <c r="W13" s="47">
        <f t="shared" si="5"/>
        <v>-1.0445762016100641</v>
      </c>
      <c r="X13" s="48">
        <f t="shared" si="5"/>
        <v>3.5070805564566503</v>
      </c>
      <c r="Y13" s="49">
        <f t="shared" si="5"/>
        <v>-0.17170718798041665</v>
      </c>
      <c r="Z13" s="32">
        <f t="shared" si="3"/>
        <v>22.219869219764142</v>
      </c>
      <c r="AA13" s="44">
        <f t="shared" si="6"/>
        <v>-2.4490251994292973</v>
      </c>
    </row>
    <row r="14" spans="1:27" s="6" customFormat="1" ht="21.75" customHeight="1" x14ac:dyDescent="0.2">
      <c r="A14" s="24" t="s">
        <v>11</v>
      </c>
      <c r="B14" s="25">
        <v>554</v>
      </c>
      <c r="C14" s="26">
        <v>3760</v>
      </c>
      <c r="D14" s="27">
        <v>1315509</v>
      </c>
      <c r="E14" s="41">
        <f t="shared" si="7"/>
        <v>3.9399624765478425</v>
      </c>
      <c r="F14" s="41">
        <f t="shared" si="7"/>
        <v>4.4444444444444446</v>
      </c>
      <c r="G14" s="41">
        <f t="shared" si="7"/>
        <v>6.3303938764458163</v>
      </c>
      <c r="H14" s="25">
        <v>30486</v>
      </c>
      <c r="I14" s="27">
        <v>148105</v>
      </c>
      <c r="J14" s="25">
        <v>11301</v>
      </c>
      <c r="K14" s="27">
        <v>112544</v>
      </c>
      <c r="L14" s="28">
        <f t="shared" si="8"/>
        <v>41787</v>
      </c>
      <c r="M14" s="27">
        <f t="shared" si="8"/>
        <v>260649</v>
      </c>
      <c r="N14" s="43">
        <f t="shared" si="4"/>
        <v>0.42494317620318212</v>
      </c>
      <c r="O14" s="44">
        <f t="shared" si="4"/>
        <v>-2.6131155517855853</v>
      </c>
      <c r="P14" s="43">
        <f t="shared" si="4"/>
        <v>2.6244097348347259</v>
      </c>
      <c r="Q14" s="44">
        <f t="shared" si="4"/>
        <v>-8.3689536975973553</v>
      </c>
      <c r="R14" s="43">
        <f t="shared" si="4"/>
        <v>1.0104184292586236</v>
      </c>
      <c r="S14" s="44">
        <f t="shared" si="4"/>
        <v>-5.1847567496780673</v>
      </c>
      <c r="T14" s="29">
        <f t="shared" si="0"/>
        <v>4.8581316013908022</v>
      </c>
      <c r="U14" s="30">
        <f t="shared" si="1"/>
        <v>9.9587647110875146</v>
      </c>
      <c r="V14" s="31">
        <f t="shared" si="2"/>
        <v>6.2375619211716566</v>
      </c>
      <c r="W14" s="47">
        <f t="shared" si="5"/>
        <v>-3.0252033328595198</v>
      </c>
      <c r="X14" s="48">
        <f t="shared" si="5"/>
        <v>-10.712230609498459</v>
      </c>
      <c r="Y14" s="49">
        <f t="shared" si="5"/>
        <v>-6.1332041538620103</v>
      </c>
      <c r="Z14" s="32">
        <f t="shared" si="3"/>
        <v>19.813547455775673</v>
      </c>
      <c r="AA14" s="44">
        <f t="shared" si="6"/>
        <v>-10.829594630773492</v>
      </c>
    </row>
    <row r="15" spans="1:27" s="6" customFormat="1" ht="21.75" customHeight="1" x14ac:dyDescent="0.2">
      <c r="A15" s="24" t="s">
        <v>13</v>
      </c>
      <c r="B15" s="25">
        <v>569</v>
      </c>
      <c r="C15" s="26">
        <v>3869</v>
      </c>
      <c r="D15" s="27">
        <v>1372733</v>
      </c>
      <c r="E15" s="41">
        <f t="shared" si="7"/>
        <v>2.7075812274368229</v>
      </c>
      <c r="F15" s="41">
        <f t="shared" si="7"/>
        <v>2.8989361702127661</v>
      </c>
      <c r="G15" s="41">
        <f t="shared" si="7"/>
        <v>4.3499512356053813</v>
      </c>
      <c r="H15" s="25">
        <v>30164</v>
      </c>
      <c r="I15" s="27">
        <v>143794</v>
      </c>
      <c r="J15" s="25">
        <v>10443</v>
      </c>
      <c r="K15" s="27">
        <v>116050</v>
      </c>
      <c r="L15" s="28">
        <f t="shared" si="8"/>
        <v>40607</v>
      </c>
      <c r="M15" s="27">
        <f t="shared" si="8"/>
        <v>259844</v>
      </c>
      <c r="N15" s="43">
        <f t="shared" si="4"/>
        <v>-1.0562225283736797</v>
      </c>
      <c r="O15" s="44">
        <f t="shared" si="4"/>
        <v>-2.9107727625670976</v>
      </c>
      <c r="P15" s="43">
        <f t="shared" si="4"/>
        <v>-7.592248473586408</v>
      </c>
      <c r="Q15" s="44">
        <f t="shared" si="4"/>
        <v>3.1152260449246518</v>
      </c>
      <c r="R15" s="43">
        <f t="shared" si="4"/>
        <v>-2.8238447364012731</v>
      </c>
      <c r="S15" s="44">
        <f t="shared" si="4"/>
        <v>-0.30884446132538396</v>
      </c>
      <c r="T15" s="29">
        <f t="shared" si="0"/>
        <v>4.7670733324492769</v>
      </c>
      <c r="U15" s="30">
        <f t="shared" si="1"/>
        <v>11.112707076510581</v>
      </c>
      <c r="V15" s="31">
        <f t="shared" si="2"/>
        <v>6.3989952471248799</v>
      </c>
      <c r="W15" s="47">
        <f t="shared" si="5"/>
        <v>-1.8743475149058721</v>
      </c>
      <c r="X15" s="48">
        <f t="shared" si="5"/>
        <v>11.587203823967583</v>
      </c>
      <c r="Y15" s="49">
        <f t="shared" si="5"/>
        <v>2.5880837415863245</v>
      </c>
      <c r="Z15" s="32">
        <f t="shared" si="3"/>
        <v>18.928954137476115</v>
      </c>
      <c r="AA15" s="44">
        <f t="shared" si="6"/>
        <v>-4.4645882837184612</v>
      </c>
    </row>
    <row r="16" spans="1:27" s="6" customFormat="1" ht="21.75" customHeight="1" x14ac:dyDescent="0.2">
      <c r="A16" s="24" t="s">
        <v>14</v>
      </c>
      <c r="B16" s="25">
        <v>596</v>
      </c>
      <c r="C16" s="26">
        <v>4026</v>
      </c>
      <c r="D16" s="27">
        <v>1414591</v>
      </c>
      <c r="E16" s="41">
        <f t="shared" si="7"/>
        <v>4.7451669595782073</v>
      </c>
      <c r="F16" s="41">
        <f t="shared" si="7"/>
        <v>4.0578960971827343</v>
      </c>
      <c r="G16" s="41">
        <f t="shared" si="7"/>
        <v>3.0492455561278122</v>
      </c>
      <c r="H16" s="25">
        <v>32484</v>
      </c>
      <c r="I16" s="27">
        <v>150405</v>
      </c>
      <c r="J16" s="25">
        <v>11065</v>
      </c>
      <c r="K16" s="27">
        <v>114192</v>
      </c>
      <c r="L16" s="28">
        <f t="shared" si="8"/>
        <v>43549</v>
      </c>
      <c r="M16" s="27">
        <f t="shared" si="8"/>
        <v>264597</v>
      </c>
      <c r="N16" s="43">
        <f t="shared" si="4"/>
        <v>7.6912876276355924</v>
      </c>
      <c r="O16" s="44">
        <f t="shared" si="4"/>
        <v>4.5975492718750433</v>
      </c>
      <c r="P16" s="43">
        <f t="shared" si="4"/>
        <v>5.9561428708225606</v>
      </c>
      <c r="Q16" s="44">
        <f t="shared" si="4"/>
        <v>-1.6010340370529943</v>
      </c>
      <c r="R16" s="43">
        <f t="shared" si="4"/>
        <v>7.2450562710862663</v>
      </c>
      <c r="S16" s="44">
        <f t="shared" si="4"/>
        <v>1.8291744277335633</v>
      </c>
      <c r="T16" s="29">
        <f t="shared" si="0"/>
        <v>4.6301256002955302</v>
      </c>
      <c r="U16" s="30">
        <f t="shared" si="1"/>
        <v>10.320108450067782</v>
      </c>
      <c r="V16" s="31">
        <f t="shared" si="2"/>
        <v>6.0758455992100853</v>
      </c>
      <c r="W16" s="47">
        <f t="shared" si="5"/>
        <v>-2.8727842557308474</v>
      </c>
      <c r="X16" s="48">
        <f t="shared" si="5"/>
        <v>-7.1323631675503298</v>
      </c>
      <c r="Y16" s="49">
        <f t="shared" si="5"/>
        <v>-5.0500060624359477</v>
      </c>
      <c r="Z16" s="32">
        <f t="shared" si="3"/>
        <v>18.704841187311384</v>
      </c>
      <c r="AA16" s="44">
        <f t="shared" si="6"/>
        <v>-1.1839690060901209</v>
      </c>
    </row>
    <row r="17" spans="1:27" s="6" customFormat="1" ht="21.75" customHeight="1" x14ac:dyDescent="0.2">
      <c r="A17" s="24" t="s">
        <v>20</v>
      </c>
      <c r="B17" s="25">
        <v>580</v>
      </c>
      <c r="C17" s="26">
        <v>3938</v>
      </c>
      <c r="D17" s="27">
        <v>1426646</v>
      </c>
      <c r="E17" s="41">
        <f t="shared" si="7"/>
        <v>-2.6845637583892619</v>
      </c>
      <c r="F17" s="41">
        <f t="shared" si="7"/>
        <v>-2.1857923497267762</v>
      </c>
      <c r="G17" s="41">
        <f t="shared" si="7"/>
        <v>0.85218978489188746</v>
      </c>
      <c r="H17" s="25">
        <v>31590</v>
      </c>
      <c r="I17" s="27">
        <v>140535</v>
      </c>
      <c r="J17" s="25">
        <v>11198</v>
      </c>
      <c r="K17" s="27">
        <v>108604</v>
      </c>
      <c r="L17" s="28">
        <f t="shared" si="8"/>
        <v>42788</v>
      </c>
      <c r="M17" s="27">
        <f t="shared" si="8"/>
        <v>249139</v>
      </c>
      <c r="N17" s="43">
        <f t="shared" si="4"/>
        <v>-2.7521241226449944</v>
      </c>
      <c r="O17" s="44">
        <f t="shared" si="4"/>
        <v>-6.5622818390346067</v>
      </c>
      <c r="P17" s="43">
        <f t="shared" si="4"/>
        <v>1.201988251242657</v>
      </c>
      <c r="Q17" s="44">
        <f t="shared" si="4"/>
        <v>-4.8935126803979259</v>
      </c>
      <c r="R17" s="43">
        <f t="shared" si="4"/>
        <v>-1.7474568876438035</v>
      </c>
      <c r="S17" s="44">
        <f t="shared" si="4"/>
        <v>-5.842091936038579</v>
      </c>
      <c r="T17" s="29">
        <f t="shared" si="0"/>
        <v>4.4487179487179489</v>
      </c>
      <c r="U17" s="30">
        <f t="shared" si="1"/>
        <v>9.6985175924272191</v>
      </c>
      <c r="V17" s="31">
        <f t="shared" si="2"/>
        <v>5.8226371879966345</v>
      </c>
      <c r="W17" s="47">
        <f t="shared" si="5"/>
        <v>-3.9179855416017761</v>
      </c>
      <c r="X17" s="48">
        <f t="shared" si="5"/>
        <v>-6.023103930041354</v>
      </c>
      <c r="Y17" s="49">
        <f t="shared" si="5"/>
        <v>-4.1674596083608524</v>
      </c>
      <c r="Z17" s="32">
        <f t="shared" si="3"/>
        <v>17.463266991250809</v>
      </c>
      <c r="AA17" s="44">
        <f t="shared" si="6"/>
        <v>-6.6377157850600197</v>
      </c>
    </row>
    <row r="18" spans="1:27" s="6" customFormat="1" ht="21.75" customHeight="1" x14ac:dyDescent="0.2">
      <c r="A18" s="24">
        <v>2008</v>
      </c>
      <c r="B18" s="25">
        <v>568</v>
      </c>
      <c r="C18" s="26">
        <v>3859</v>
      </c>
      <c r="D18" s="27">
        <v>1311872</v>
      </c>
      <c r="E18" s="41">
        <f t="shared" si="7"/>
        <v>-2.0689655172413794</v>
      </c>
      <c r="F18" s="41">
        <f t="shared" si="7"/>
        <v>-2.0060944641950229</v>
      </c>
      <c r="G18" s="41">
        <f t="shared" si="7"/>
        <v>-8.0450230821100686</v>
      </c>
      <c r="H18" s="25">
        <v>30558</v>
      </c>
      <c r="I18" s="27">
        <v>118574</v>
      </c>
      <c r="J18" s="25">
        <v>10029</v>
      </c>
      <c r="K18" s="27">
        <v>94985</v>
      </c>
      <c r="L18" s="28">
        <f t="shared" si="8"/>
        <v>40587</v>
      </c>
      <c r="M18" s="27">
        <f t="shared" si="8"/>
        <v>213559</v>
      </c>
      <c r="N18" s="43">
        <f t="shared" si="4"/>
        <v>-3.2668566001899335</v>
      </c>
      <c r="O18" s="44">
        <f t="shared" si="4"/>
        <v>-15.626712206923543</v>
      </c>
      <c r="P18" s="43">
        <f t="shared" si="4"/>
        <v>-10.439364172173603</v>
      </c>
      <c r="Q18" s="44">
        <f t="shared" si="4"/>
        <v>-12.540053773341683</v>
      </c>
      <c r="R18" s="43">
        <f t="shared" si="4"/>
        <v>-5.1439655978311674</v>
      </c>
      <c r="S18" s="44">
        <f t="shared" si="4"/>
        <v>-14.281184399070398</v>
      </c>
      <c r="T18" s="29">
        <f t="shared" si="0"/>
        <v>3.8802932129066039</v>
      </c>
      <c r="U18" s="30">
        <f t="shared" si="1"/>
        <v>9.4710340013959513</v>
      </c>
      <c r="V18" s="31">
        <f t="shared" si="2"/>
        <v>5.2617586912065439</v>
      </c>
      <c r="W18" s="47">
        <f t="shared" si="5"/>
        <v>-12.77727071852591</v>
      </c>
      <c r="X18" s="48">
        <f t="shared" si="5"/>
        <v>-2.3455501200399036</v>
      </c>
      <c r="Y18" s="49">
        <f t="shared" si="5"/>
        <v>-9.6327227453969062</v>
      </c>
      <c r="Z18" s="32">
        <f t="shared" si="3"/>
        <v>16.278950995219045</v>
      </c>
      <c r="AA18" s="44">
        <f t="shared" si="6"/>
        <v>-6.7817550783888967</v>
      </c>
    </row>
    <row r="19" spans="1:27" s="6" customFormat="1" ht="21.75" customHeight="1" x14ac:dyDescent="0.2">
      <c r="A19" s="24" t="s">
        <v>21</v>
      </c>
      <c r="B19" s="25">
        <v>550</v>
      </c>
      <c r="C19" s="26">
        <v>3715</v>
      </c>
      <c r="D19" s="27">
        <v>1243532</v>
      </c>
      <c r="E19" s="41">
        <f t="shared" si="7"/>
        <v>-3.1690140845070425</v>
      </c>
      <c r="F19" s="41">
        <f t="shared" si="7"/>
        <v>-3.7315366675304484</v>
      </c>
      <c r="G19" s="41">
        <f t="shared" si="7"/>
        <v>-5.2093496926529417</v>
      </c>
      <c r="H19" s="25">
        <v>26252</v>
      </c>
      <c r="I19" s="27">
        <v>99340</v>
      </c>
      <c r="J19" s="25">
        <v>9445</v>
      </c>
      <c r="K19" s="27">
        <v>86350</v>
      </c>
      <c r="L19" s="28">
        <f t="shared" si="8"/>
        <v>35697</v>
      </c>
      <c r="M19" s="27">
        <f t="shared" si="8"/>
        <v>185690</v>
      </c>
      <c r="N19" s="43">
        <f t="shared" si="4"/>
        <v>-14.091236337456639</v>
      </c>
      <c r="O19" s="44">
        <f t="shared" si="4"/>
        <v>-16.221094000371075</v>
      </c>
      <c r="P19" s="43">
        <f t="shared" si="4"/>
        <v>-5.8231129723800974</v>
      </c>
      <c r="Q19" s="44">
        <f t="shared" si="4"/>
        <v>-9.0909090909090917</v>
      </c>
      <c r="R19" s="43">
        <f t="shared" si="4"/>
        <v>-12.048192771084338</v>
      </c>
      <c r="S19" s="44">
        <f t="shared" si="4"/>
        <v>-13.049789519523879</v>
      </c>
      <c r="T19" s="29">
        <f t="shared" si="0"/>
        <v>3.7840926405607194</v>
      </c>
      <c r="U19" s="30">
        <f t="shared" si="1"/>
        <v>9.1424033880359978</v>
      </c>
      <c r="V19" s="31">
        <f t="shared" si="2"/>
        <v>5.2018376894416898</v>
      </c>
      <c r="W19" s="47">
        <f t="shared" si="5"/>
        <v>-2.479208839834651</v>
      </c>
      <c r="X19" s="48">
        <f t="shared" si="5"/>
        <v>-3.4698493671495219</v>
      </c>
      <c r="Y19" s="49">
        <f t="shared" si="5"/>
        <v>-1.1388017824723544</v>
      </c>
      <c r="Z19" s="32">
        <f t="shared" si="3"/>
        <v>14.932466554941893</v>
      </c>
      <c r="AA19" s="44">
        <f t="shared" si="6"/>
        <v>-8.2713219093331016</v>
      </c>
    </row>
    <row r="20" spans="1:27" s="6" customFormat="1" ht="21.75" customHeight="1" x14ac:dyDescent="0.2">
      <c r="A20" s="24" t="s">
        <v>22</v>
      </c>
      <c r="B20" s="25">
        <v>556</v>
      </c>
      <c r="C20" s="26">
        <v>3765</v>
      </c>
      <c r="D20" s="27">
        <v>1224725</v>
      </c>
      <c r="E20" s="41">
        <f t="shared" si="7"/>
        <v>1.0909090909090908</v>
      </c>
      <c r="F20" s="41">
        <f t="shared" si="7"/>
        <v>1.3458950201884252</v>
      </c>
      <c r="G20" s="41">
        <f t="shared" si="7"/>
        <v>-1.5123856885066087</v>
      </c>
      <c r="H20" s="25">
        <v>26244</v>
      </c>
      <c r="I20" s="27">
        <v>90269</v>
      </c>
      <c r="J20" s="25">
        <v>9325</v>
      </c>
      <c r="K20" s="27">
        <v>79558</v>
      </c>
      <c r="L20" s="28">
        <f t="shared" si="8"/>
        <v>35569</v>
      </c>
      <c r="M20" s="27">
        <f t="shared" si="8"/>
        <v>169827</v>
      </c>
      <c r="N20" s="43">
        <f t="shared" si="4"/>
        <v>-3.0473868657626087E-2</v>
      </c>
      <c r="O20" s="44">
        <f t="shared" si="4"/>
        <v>-9.1312663579625521</v>
      </c>
      <c r="P20" s="43">
        <f t="shared" si="4"/>
        <v>-1.270513499205929</v>
      </c>
      <c r="Q20" s="44">
        <f t="shared" si="4"/>
        <v>-7.8656629994209615</v>
      </c>
      <c r="R20" s="43">
        <f t="shared" si="4"/>
        <v>-0.35857354959800541</v>
      </c>
      <c r="S20" s="44">
        <f t="shared" si="4"/>
        <v>-8.5427325111745382</v>
      </c>
      <c r="T20" s="29">
        <f t="shared" si="0"/>
        <v>3.4396052431031854</v>
      </c>
      <c r="U20" s="30">
        <f t="shared" si="1"/>
        <v>8.5316890080428962</v>
      </c>
      <c r="V20" s="31">
        <f t="shared" si="2"/>
        <v>4.7745789873204192</v>
      </c>
      <c r="W20" s="47">
        <f t="shared" si="5"/>
        <v>-9.1035666982637231</v>
      </c>
      <c r="X20" s="48">
        <f t="shared" si="5"/>
        <v>-6.6800200567861552</v>
      </c>
      <c r="Y20" s="49">
        <f t="shared" si="5"/>
        <v>-8.2136107973628079</v>
      </c>
      <c r="Z20" s="32">
        <f t="shared" si="3"/>
        <v>13.866541468492926</v>
      </c>
      <c r="AA20" s="44">
        <f t="shared" si="6"/>
        <v>-7.138305533965517</v>
      </c>
    </row>
    <row r="21" spans="1:27" s="6" customFormat="1" ht="21.75" customHeight="1" x14ac:dyDescent="0.2">
      <c r="A21" s="24" t="s">
        <v>23</v>
      </c>
      <c r="B21" s="25">
        <v>563</v>
      </c>
      <c r="C21" s="26">
        <v>3823</v>
      </c>
      <c r="D21" s="27">
        <v>1247397</v>
      </c>
      <c r="E21" s="41">
        <f t="shared" si="7"/>
        <v>1.2589928057553956</v>
      </c>
      <c r="F21" s="41">
        <f t="shared" si="7"/>
        <v>1.5405046480743692</v>
      </c>
      <c r="G21" s="41">
        <f t="shared" si="7"/>
        <v>1.8511910837126702</v>
      </c>
      <c r="H21" s="25">
        <v>29756</v>
      </c>
      <c r="I21" s="27">
        <v>95978</v>
      </c>
      <c r="J21" s="25">
        <v>10976</v>
      </c>
      <c r="K21" s="27">
        <v>88658</v>
      </c>
      <c r="L21" s="28">
        <f t="shared" si="8"/>
        <v>40732</v>
      </c>
      <c r="M21" s="27">
        <f t="shared" si="8"/>
        <v>184636</v>
      </c>
      <c r="N21" s="43">
        <f t="shared" si="4"/>
        <v>13.382106386221613</v>
      </c>
      <c r="O21" s="44">
        <f t="shared" si="4"/>
        <v>6.3244303138397457</v>
      </c>
      <c r="P21" s="43">
        <f t="shared" si="4"/>
        <v>17.705093833780161</v>
      </c>
      <c r="Q21" s="44">
        <f t="shared" si="4"/>
        <v>11.438196033082782</v>
      </c>
      <c r="R21" s="43">
        <f t="shared" si="4"/>
        <v>14.515448845905143</v>
      </c>
      <c r="S21" s="44">
        <f t="shared" si="4"/>
        <v>8.7200504042348985</v>
      </c>
      <c r="T21" s="29">
        <f t="shared" si="0"/>
        <v>3.2255007393466864</v>
      </c>
      <c r="U21" s="30">
        <f t="shared" si="1"/>
        <v>8.0774416909620985</v>
      </c>
      <c r="V21" s="31">
        <f t="shared" si="2"/>
        <v>4.5329470686438178</v>
      </c>
      <c r="W21" s="47">
        <f t="shared" si="5"/>
        <v>-6.2246824453417675</v>
      </c>
      <c r="X21" s="48">
        <f t="shared" si="5"/>
        <v>-5.3242366974766062</v>
      </c>
      <c r="Y21" s="49">
        <f t="shared" si="5"/>
        <v>-5.0608005296024983</v>
      </c>
      <c r="Z21" s="32">
        <f t="shared" si="3"/>
        <v>14.801703066465608</v>
      </c>
      <c r="AA21" s="44">
        <f t="shared" si="6"/>
        <v>6.7440147213169457</v>
      </c>
    </row>
    <row r="22" spans="1:27" s="6" customFormat="1" ht="21.75" customHeight="1" x14ac:dyDescent="0.2">
      <c r="A22" s="24" t="s">
        <v>24</v>
      </c>
      <c r="B22" s="25">
        <v>572</v>
      </c>
      <c r="C22" s="26">
        <v>3883</v>
      </c>
      <c r="D22" s="27">
        <v>1259501</v>
      </c>
      <c r="E22" s="41">
        <f t="shared" si="7"/>
        <v>1.5985790408525755</v>
      </c>
      <c r="F22" s="41">
        <f t="shared" si="7"/>
        <v>1.5694480774261053</v>
      </c>
      <c r="G22" s="41">
        <f t="shared" si="7"/>
        <v>0.97034063734320353</v>
      </c>
      <c r="H22" s="25">
        <v>30896</v>
      </c>
      <c r="I22" s="27">
        <v>90341</v>
      </c>
      <c r="J22" s="25">
        <v>12178</v>
      </c>
      <c r="K22" s="27">
        <v>86773</v>
      </c>
      <c r="L22" s="28">
        <f t="shared" si="8"/>
        <v>43074</v>
      </c>
      <c r="M22" s="27">
        <f t="shared" si="8"/>
        <v>177114</v>
      </c>
      <c r="N22" s="43">
        <f t="shared" si="4"/>
        <v>3.8311601021642696</v>
      </c>
      <c r="O22" s="44">
        <f t="shared" si="4"/>
        <v>-5.8732209464668985</v>
      </c>
      <c r="P22" s="43">
        <f t="shared" si="4"/>
        <v>10.951166180758017</v>
      </c>
      <c r="Q22" s="44">
        <f t="shared" si="4"/>
        <v>-2.1261476685691081</v>
      </c>
      <c r="R22" s="43">
        <f t="shared" si="4"/>
        <v>5.7497790435038789</v>
      </c>
      <c r="S22" s="44">
        <f t="shared" si="4"/>
        <v>-4.0739617409389286</v>
      </c>
      <c r="T22" s="29">
        <f t="shared" si="0"/>
        <v>2.9240354738477472</v>
      </c>
      <c r="U22" s="30">
        <f t="shared" si="1"/>
        <v>7.1253900476268681</v>
      </c>
      <c r="V22" s="31">
        <f t="shared" si="2"/>
        <v>4.1118540186655519</v>
      </c>
      <c r="W22" s="47">
        <f t="shared" si="5"/>
        <v>-9.3463089876705414</v>
      </c>
      <c r="X22" s="48">
        <f t="shared" si="5"/>
        <v>-11.786549253589625</v>
      </c>
      <c r="Y22" s="49">
        <f t="shared" si="5"/>
        <v>-9.2896088041956766</v>
      </c>
      <c r="Z22" s="32">
        <f t="shared" si="3"/>
        <v>14.062235758447194</v>
      </c>
      <c r="AA22" s="44">
        <f t="shared" si="6"/>
        <v>-4.9958258498897568</v>
      </c>
    </row>
    <row r="23" spans="1:27" s="6" customFormat="1" ht="21.75" customHeight="1" x14ac:dyDescent="0.2">
      <c r="A23" s="24" t="s">
        <v>29</v>
      </c>
      <c r="B23" s="25">
        <v>583</v>
      </c>
      <c r="C23" s="26">
        <v>3964</v>
      </c>
      <c r="D23" s="27">
        <v>1264706</v>
      </c>
      <c r="E23" s="41">
        <f t="shared" si="7"/>
        <v>1.9230769230769231</v>
      </c>
      <c r="F23" s="41">
        <f t="shared" si="7"/>
        <v>2.0860159670357969</v>
      </c>
      <c r="G23" s="41">
        <f t="shared" si="7"/>
        <v>0.41325890173965724</v>
      </c>
      <c r="H23" s="25">
        <v>29675</v>
      </c>
      <c r="I23" s="27">
        <v>83866</v>
      </c>
      <c r="J23" s="25">
        <v>12587</v>
      </c>
      <c r="K23" s="27">
        <v>82219</v>
      </c>
      <c r="L23" s="28">
        <f t="shared" si="8"/>
        <v>42262</v>
      </c>
      <c r="M23" s="27">
        <f t="shared" si="8"/>
        <v>166085</v>
      </c>
      <c r="N23" s="43">
        <f t="shared" si="4"/>
        <v>-3.9519678922837906</v>
      </c>
      <c r="O23" s="44">
        <f t="shared" si="4"/>
        <v>-7.1672883851186064</v>
      </c>
      <c r="P23" s="43">
        <f t="shared" si="4"/>
        <v>3.3585153555592053</v>
      </c>
      <c r="Q23" s="44">
        <f t="shared" si="4"/>
        <v>-5.2481762760305628</v>
      </c>
      <c r="R23" s="43">
        <f t="shared" si="4"/>
        <v>-1.8851279193945303</v>
      </c>
      <c r="S23" s="44">
        <f t="shared" si="4"/>
        <v>-6.2270627957134952</v>
      </c>
      <c r="T23" s="29">
        <f t="shared" si="0"/>
        <v>2.8261499578770009</v>
      </c>
      <c r="U23" s="30">
        <f t="shared" si="1"/>
        <v>6.5320568840867566</v>
      </c>
      <c r="V23" s="31">
        <f t="shared" si="2"/>
        <v>3.9298897354597511</v>
      </c>
      <c r="W23" s="47">
        <f t="shared" si="5"/>
        <v>-3.3476172517817817</v>
      </c>
      <c r="X23" s="48">
        <f t="shared" si="5"/>
        <v>-8.3270271462223029</v>
      </c>
      <c r="Y23" s="49">
        <f t="shared" si="5"/>
        <v>-4.4253585457991269</v>
      </c>
      <c r="Z23" s="32">
        <f t="shared" si="3"/>
        <v>13.132301103971992</v>
      </c>
      <c r="AA23" s="44">
        <f t="shared" si="6"/>
        <v>-6.6129929155581824</v>
      </c>
    </row>
    <row r="24" spans="1:27" s="6" customFormat="1" ht="21.75" customHeight="1" x14ac:dyDescent="0.2">
      <c r="A24" s="24" t="s">
        <v>39</v>
      </c>
      <c r="B24" s="25">
        <v>608</v>
      </c>
      <c r="C24" s="26">
        <v>4052</v>
      </c>
      <c r="D24" s="27">
        <v>1356514</v>
      </c>
      <c r="E24" s="41">
        <f t="shared" si="7"/>
        <v>4.2881646655231558</v>
      </c>
      <c r="F24" s="41">
        <f t="shared" si="7"/>
        <v>2.2199798183652875</v>
      </c>
      <c r="G24" s="41">
        <f t="shared" si="7"/>
        <v>7.2592365340245086</v>
      </c>
      <c r="H24" s="25">
        <v>35637</v>
      </c>
      <c r="I24" s="27">
        <v>91314</v>
      </c>
      <c r="J24" s="25">
        <v>13699</v>
      </c>
      <c r="K24" s="27">
        <v>81614</v>
      </c>
      <c r="L24" s="28">
        <f t="shared" si="8"/>
        <v>49336</v>
      </c>
      <c r="M24" s="27">
        <f t="shared" si="8"/>
        <v>172928</v>
      </c>
      <c r="N24" s="43">
        <f t="shared" si="4"/>
        <v>20.090985678180285</v>
      </c>
      <c r="O24" s="44">
        <f t="shared" si="4"/>
        <v>8.8808337109198003</v>
      </c>
      <c r="P24" s="43">
        <f t="shared" si="4"/>
        <v>8.8345117978867087</v>
      </c>
      <c r="Q24" s="44">
        <f t="shared" si="4"/>
        <v>-0.73583964776998012</v>
      </c>
      <c r="R24" s="43">
        <f t="shared" si="4"/>
        <v>16.738441152808669</v>
      </c>
      <c r="S24" s="44">
        <f t="shared" si="4"/>
        <v>4.1201794261974287</v>
      </c>
      <c r="T24" s="29">
        <f t="shared" si="0"/>
        <v>2.5623368970452058</v>
      </c>
      <c r="U24" s="30">
        <f t="shared" si="1"/>
        <v>5.9576611431491351</v>
      </c>
      <c r="V24" s="31">
        <f t="shared" si="2"/>
        <v>3.5051078320090805</v>
      </c>
      <c r="W24" s="47">
        <f t="shared" si="5"/>
        <v>-9.3347155941424624</v>
      </c>
      <c r="X24" s="48">
        <f t="shared" si="5"/>
        <v>-8.7934895719746535</v>
      </c>
      <c r="Y24" s="49">
        <f t="shared" si="5"/>
        <v>-10.809003103008845</v>
      </c>
      <c r="Z24" s="32">
        <f t="shared" si="3"/>
        <v>12.747970164701581</v>
      </c>
      <c r="AA24" s="44">
        <f t="shared" si="6"/>
        <v>-2.9266077302641684</v>
      </c>
    </row>
    <row r="25" spans="1:27" s="6" customFormat="1" ht="21.75" customHeight="1" x14ac:dyDescent="0.2">
      <c r="A25" s="24" t="s">
        <v>40</v>
      </c>
      <c r="B25" s="25">
        <v>638</v>
      </c>
      <c r="C25" s="26">
        <v>4276</v>
      </c>
      <c r="D25" s="27">
        <v>1414051</v>
      </c>
      <c r="E25" s="41">
        <f t="shared" si="7"/>
        <v>4.9342105263157894</v>
      </c>
      <c r="F25" s="41">
        <f t="shared" si="7"/>
        <v>5.5281342546890428</v>
      </c>
      <c r="G25" s="41">
        <f t="shared" si="7"/>
        <v>4.2415338138788101</v>
      </c>
      <c r="H25" s="25">
        <v>40428</v>
      </c>
      <c r="I25" s="27">
        <v>98399</v>
      </c>
      <c r="J25" s="25">
        <v>15380</v>
      </c>
      <c r="K25" s="27">
        <v>82444</v>
      </c>
      <c r="L25" s="28">
        <f t="shared" si="8"/>
        <v>55808</v>
      </c>
      <c r="M25" s="27">
        <f t="shared" si="8"/>
        <v>180843</v>
      </c>
      <c r="N25" s="43">
        <f t="shared" si="4"/>
        <v>13.443892583550804</v>
      </c>
      <c r="O25" s="44">
        <f t="shared" si="4"/>
        <v>7.7589416737849621</v>
      </c>
      <c r="P25" s="43">
        <f t="shared" si="4"/>
        <v>12.270968683845537</v>
      </c>
      <c r="Q25" s="44">
        <f t="shared" si="4"/>
        <v>1.0169823804739382</v>
      </c>
      <c r="R25" s="43">
        <f t="shared" si="4"/>
        <v>13.118209826495866</v>
      </c>
      <c r="S25" s="44">
        <f t="shared" si="4"/>
        <v>4.5770494078460402</v>
      </c>
      <c r="T25" s="29">
        <f t="shared" si="0"/>
        <v>2.4339319283664786</v>
      </c>
      <c r="U25" s="30">
        <f t="shared" si="1"/>
        <v>5.3604681404421326</v>
      </c>
      <c r="V25" s="31">
        <f t="shared" si="2"/>
        <v>3.2404493979357798</v>
      </c>
      <c r="W25" s="47">
        <f t="shared" si="5"/>
        <v>-5.011244572358895</v>
      </c>
      <c r="X25" s="48">
        <f t="shared" si="5"/>
        <v>-10.023950479186446</v>
      </c>
      <c r="Y25" s="49">
        <f t="shared" si="5"/>
        <v>-7.5506502726223417</v>
      </c>
      <c r="Z25" s="32">
        <f t="shared" si="3"/>
        <v>12.789001245358195</v>
      </c>
      <c r="AA25" s="44">
        <f t="shared" si="6"/>
        <v>0.32186363888916897</v>
      </c>
    </row>
    <row r="26" spans="1:27" s="6" customFormat="1" ht="21.75" customHeight="1" x14ac:dyDescent="0.2">
      <c r="A26" s="24" t="s">
        <v>41</v>
      </c>
      <c r="B26" s="25">
        <v>657</v>
      </c>
      <c r="C26" s="26">
        <v>4406</v>
      </c>
      <c r="D26" s="27">
        <v>1481209</v>
      </c>
      <c r="E26" s="41">
        <f t="shared" si="7"/>
        <v>2.9780564263322886</v>
      </c>
      <c r="F26" s="41">
        <f t="shared" si="7"/>
        <v>3.0402245088868103</v>
      </c>
      <c r="G26" s="41">
        <f t="shared" si="7"/>
        <v>4.7493336520394243</v>
      </c>
      <c r="H26" s="25">
        <v>44781</v>
      </c>
      <c r="I26" s="27">
        <v>112312</v>
      </c>
      <c r="J26" s="25">
        <v>17101</v>
      </c>
      <c r="K26" s="27">
        <v>77133</v>
      </c>
      <c r="L26" s="28">
        <f t="shared" si="8"/>
        <v>61882</v>
      </c>
      <c r="M26" s="27">
        <f t="shared" si="8"/>
        <v>189445</v>
      </c>
      <c r="N26" s="43">
        <f t="shared" si="4"/>
        <v>10.76728999703176</v>
      </c>
      <c r="O26" s="44">
        <f t="shared" si="4"/>
        <v>14.139371335074543</v>
      </c>
      <c r="P26" s="43">
        <f t="shared" si="4"/>
        <v>11.189856957087127</v>
      </c>
      <c r="Q26" s="44">
        <f t="shared" si="4"/>
        <v>-6.4419484741157635</v>
      </c>
      <c r="R26" s="43">
        <f t="shared" si="4"/>
        <v>10.883744266055047</v>
      </c>
      <c r="S26" s="44">
        <f t="shared" si="4"/>
        <v>4.7566120889390247</v>
      </c>
      <c r="T26" s="29">
        <f t="shared" si="0"/>
        <v>2.5080279582858802</v>
      </c>
      <c r="U26" s="30">
        <f t="shared" si="1"/>
        <v>4.5104379860826853</v>
      </c>
      <c r="V26" s="31">
        <f t="shared" si="2"/>
        <v>3.0613910345496267</v>
      </c>
      <c r="W26" s="47">
        <f t="shared" si="5"/>
        <v>3.0442934354836599</v>
      </c>
      <c r="X26" s="48">
        <f t="shared" si="5"/>
        <v>-15.857386558207146</v>
      </c>
      <c r="Y26" s="49">
        <f t="shared" si="5"/>
        <v>-5.5257262619257768</v>
      </c>
      <c r="Z26" s="32">
        <f t="shared" si="3"/>
        <v>12.789889880496268</v>
      </c>
      <c r="AA26" s="44">
        <f t="shared" si="6"/>
        <v>6.9484326494690177E-3</v>
      </c>
    </row>
    <row r="27" spans="1:27" s="6" customFormat="1" ht="21.75" customHeight="1" x14ac:dyDescent="0.2">
      <c r="A27" s="24" t="s">
        <v>44</v>
      </c>
      <c r="B27" s="25">
        <v>648</v>
      </c>
      <c r="C27" s="26">
        <v>4343</v>
      </c>
      <c r="D27" s="27">
        <v>1486411</v>
      </c>
      <c r="E27" s="41">
        <f t="shared" si="7"/>
        <v>-1.3698630136986301</v>
      </c>
      <c r="F27" s="41">
        <f t="shared" si="7"/>
        <v>-1.4298683613254652</v>
      </c>
      <c r="G27" s="41">
        <f t="shared" si="7"/>
        <v>0.35119959438539733</v>
      </c>
      <c r="H27" s="25">
        <v>44749</v>
      </c>
      <c r="I27" s="27">
        <v>107774</v>
      </c>
      <c r="J27" s="25">
        <v>18283</v>
      </c>
      <c r="K27" s="27">
        <v>77754</v>
      </c>
      <c r="L27" s="28">
        <f t="shared" si="8"/>
        <v>63032</v>
      </c>
      <c r="M27" s="27">
        <f t="shared" si="8"/>
        <v>185528</v>
      </c>
      <c r="N27" s="43">
        <f t="shared" ref="N27:S32" si="9">(H27-H26)*100/H26</f>
        <v>-7.1458877649002925E-2</v>
      </c>
      <c r="O27" s="44">
        <f t="shared" si="9"/>
        <v>-4.0405299522758034</v>
      </c>
      <c r="P27" s="43">
        <f t="shared" si="9"/>
        <v>6.9118764984503827</v>
      </c>
      <c r="Q27" s="44">
        <f t="shared" si="9"/>
        <v>0.8051028742561549</v>
      </c>
      <c r="R27" s="43">
        <f t="shared" si="9"/>
        <v>1.8583756181118904</v>
      </c>
      <c r="S27" s="44">
        <f t="shared" si="9"/>
        <v>-2.067618570033519</v>
      </c>
      <c r="T27" s="29">
        <f t="shared" si="0"/>
        <v>2.4084113611477354</v>
      </c>
      <c r="U27" s="30">
        <f t="shared" si="1"/>
        <v>4.2528031504676473</v>
      </c>
      <c r="V27" s="31">
        <f t="shared" si="2"/>
        <v>2.9433938317045309</v>
      </c>
      <c r="W27" s="47">
        <f t="shared" ref="W27:Y32" si="10">(T27-T26)*100/T26</f>
        <v>-3.9719093564741654</v>
      </c>
      <c r="X27" s="48">
        <f t="shared" si="10"/>
        <v>-5.7119693566343388</v>
      </c>
      <c r="Y27" s="49">
        <f t="shared" si="10"/>
        <v>-3.8543655976458679</v>
      </c>
      <c r="Z27" s="32">
        <f t="shared" si="3"/>
        <v>12.481608384222129</v>
      </c>
      <c r="AA27" s="44">
        <f t="shared" si="6"/>
        <v>-2.4103530144090444</v>
      </c>
    </row>
    <row r="28" spans="1:27" s="6" customFormat="1" ht="21.75" customHeight="1" x14ac:dyDescent="0.2">
      <c r="A28" s="24" t="s">
        <v>45</v>
      </c>
      <c r="B28" s="25">
        <v>607</v>
      </c>
      <c r="C28" s="26">
        <v>4136</v>
      </c>
      <c r="D28" s="27">
        <v>1423093</v>
      </c>
      <c r="E28" s="41">
        <f t="shared" ref="E28:G32" si="11">(B28-B27)*100/B27</f>
        <v>-6.3271604938271606</v>
      </c>
      <c r="F28" s="41">
        <f t="shared" si="11"/>
        <v>-4.7662905825466266</v>
      </c>
      <c r="G28" s="41">
        <f t="shared" si="11"/>
        <v>-4.259790865379764</v>
      </c>
      <c r="H28" s="25">
        <v>51654</v>
      </c>
      <c r="I28" s="27">
        <v>113552</v>
      </c>
      <c r="J28" s="25">
        <v>21175</v>
      </c>
      <c r="K28" s="27">
        <v>84044</v>
      </c>
      <c r="L28" s="28">
        <f t="shared" ref="L28:M32" si="12">H28+J28</f>
        <v>72829</v>
      </c>
      <c r="M28" s="27">
        <f t="shared" si="12"/>
        <v>197596</v>
      </c>
      <c r="N28" s="43">
        <f t="shared" si="9"/>
        <v>15.430512413685221</v>
      </c>
      <c r="O28" s="44">
        <f t="shared" si="9"/>
        <v>5.3612188468461781</v>
      </c>
      <c r="P28" s="43">
        <f t="shared" si="9"/>
        <v>15.817972980364273</v>
      </c>
      <c r="Q28" s="44">
        <f t="shared" si="9"/>
        <v>8.0896159683103122</v>
      </c>
      <c r="R28" s="43">
        <f t="shared" si="9"/>
        <v>15.542898845031095</v>
      </c>
      <c r="S28" s="44">
        <f t="shared" si="9"/>
        <v>6.5046785390884398</v>
      </c>
      <c r="T28" s="29">
        <f t="shared" si="0"/>
        <v>2.1983195880280326</v>
      </c>
      <c r="U28" s="30">
        <f t="shared" si="1"/>
        <v>3.9690200708382526</v>
      </c>
      <c r="V28" s="31">
        <f t="shared" si="2"/>
        <v>2.7131499814634279</v>
      </c>
      <c r="W28" s="47">
        <f t="shared" si="10"/>
        <v>-8.7232512065373626</v>
      </c>
      <c r="X28" s="48">
        <f t="shared" si="10"/>
        <v>-6.6728477568539546</v>
      </c>
      <c r="Y28" s="49">
        <f t="shared" si="10"/>
        <v>-7.8223935839319179</v>
      </c>
      <c r="Z28" s="32">
        <f t="shared" si="3"/>
        <v>13.884967461718947</v>
      </c>
      <c r="AA28" s="44">
        <f t="shared" si="6"/>
        <v>11.243415386039425</v>
      </c>
    </row>
    <row r="29" spans="1:27" s="6" customFormat="1" ht="21.75" customHeight="1" x14ac:dyDescent="0.2">
      <c r="A29" s="24" t="s">
        <v>48</v>
      </c>
      <c r="B29" s="25">
        <v>592</v>
      </c>
      <c r="C29" s="26">
        <v>4056</v>
      </c>
      <c r="D29" s="27">
        <v>1389754</v>
      </c>
      <c r="E29" s="41">
        <f t="shared" si="11"/>
        <v>-2.4711696869851729</v>
      </c>
      <c r="F29" s="41">
        <f t="shared" si="11"/>
        <v>-1.9342359767891684</v>
      </c>
      <c r="G29" s="41">
        <f t="shared" si="11"/>
        <v>-2.3427140742031618</v>
      </c>
      <c r="H29" s="25">
        <v>57915</v>
      </c>
      <c r="I29" s="27">
        <v>119309</v>
      </c>
      <c r="J29" s="25">
        <v>19975</v>
      </c>
      <c r="K29" s="27">
        <v>70493</v>
      </c>
      <c r="L29" s="28">
        <f t="shared" si="12"/>
        <v>77890</v>
      </c>
      <c r="M29" s="27">
        <f t="shared" si="12"/>
        <v>189802</v>
      </c>
      <c r="N29" s="43">
        <f t="shared" si="9"/>
        <v>12.12103612498548</v>
      </c>
      <c r="O29" s="44">
        <f t="shared" si="9"/>
        <v>5.0699239115119061</v>
      </c>
      <c r="P29" s="43">
        <f t="shared" si="9"/>
        <v>-5.667060212514758</v>
      </c>
      <c r="Q29" s="44">
        <f t="shared" si="9"/>
        <v>-16.123697111037075</v>
      </c>
      <c r="R29" s="43">
        <f t="shared" si="9"/>
        <v>6.9491548696261107</v>
      </c>
      <c r="S29" s="44">
        <f t="shared" si="9"/>
        <v>-3.9444118301989919</v>
      </c>
      <c r="T29" s="29">
        <f t="shared" si="0"/>
        <v>2.0600707934041269</v>
      </c>
      <c r="U29" s="30">
        <f t="shared" si="1"/>
        <v>3.5290613266583231</v>
      </c>
      <c r="V29" s="31">
        <f t="shared" si="2"/>
        <v>2.4367954808062651</v>
      </c>
      <c r="W29" s="47">
        <f t="shared" si="10"/>
        <v>-6.2888396835839311</v>
      </c>
      <c r="X29" s="48">
        <f t="shared" si="10"/>
        <v>-11.08482034173767</v>
      </c>
      <c r="Y29" s="49">
        <f t="shared" si="10"/>
        <v>-10.185743602279658</v>
      </c>
      <c r="Z29" s="32">
        <f t="shared" si="3"/>
        <v>13.657237180105255</v>
      </c>
      <c r="AA29" s="44">
        <f t="shared" si="6"/>
        <v>-1.6401211039316248</v>
      </c>
    </row>
    <row r="30" spans="1:27" s="6" customFormat="1" ht="21.75" customHeight="1" x14ac:dyDescent="0.2">
      <c r="A30" s="24" t="s">
        <v>49</v>
      </c>
      <c r="B30" s="25">
        <v>613</v>
      </c>
      <c r="C30" s="26">
        <v>4184</v>
      </c>
      <c r="D30" s="27">
        <v>1335705</v>
      </c>
      <c r="E30" s="41">
        <f t="shared" si="11"/>
        <v>3.5472972972972974</v>
      </c>
      <c r="F30" s="41">
        <f t="shared" si="11"/>
        <v>3.1558185404339252</v>
      </c>
      <c r="G30" s="41">
        <f t="shared" si="11"/>
        <v>-3.8891055539325663</v>
      </c>
      <c r="H30" s="25">
        <v>41603</v>
      </c>
      <c r="I30" s="27">
        <v>86838</v>
      </c>
      <c r="J30" s="25">
        <v>4743</v>
      </c>
      <c r="K30" s="27">
        <v>17451</v>
      </c>
      <c r="L30" s="28">
        <f t="shared" si="12"/>
        <v>46346</v>
      </c>
      <c r="M30" s="27">
        <f t="shared" si="12"/>
        <v>104289</v>
      </c>
      <c r="N30" s="43">
        <f t="shared" si="9"/>
        <v>-28.165414832081499</v>
      </c>
      <c r="O30" s="44">
        <f t="shared" si="9"/>
        <v>-27.215884803325817</v>
      </c>
      <c r="P30" s="43">
        <f t="shared" si="9"/>
        <v>-76.255319148936167</v>
      </c>
      <c r="Q30" s="44">
        <f t="shared" si="9"/>
        <v>-75.244350502886817</v>
      </c>
      <c r="R30" s="43">
        <f t="shared" si="9"/>
        <v>-40.498138400308129</v>
      </c>
      <c r="S30" s="44">
        <f t="shared" si="9"/>
        <v>-45.053792899969444</v>
      </c>
      <c r="T30" s="29">
        <f t="shared" si="0"/>
        <v>2.087301396533904</v>
      </c>
      <c r="U30" s="30">
        <f t="shared" si="1"/>
        <v>3.6793168880455407</v>
      </c>
      <c r="V30" s="31">
        <f t="shared" si="2"/>
        <v>2.250226556768653</v>
      </c>
      <c r="W30" s="47">
        <f t="shared" si="10"/>
        <v>1.3218285127367093</v>
      </c>
      <c r="X30" s="48">
        <f t="shared" si="10"/>
        <v>4.2576636527168255</v>
      </c>
      <c r="Y30" s="49">
        <f t="shared" si="10"/>
        <v>-7.6563226379540801</v>
      </c>
      <c r="Z30" s="32">
        <f t="shared" si="3"/>
        <v>7.8077868990533092</v>
      </c>
      <c r="AA30" s="44">
        <f t="shared" si="6"/>
        <v>-42.830407086822412</v>
      </c>
    </row>
    <row r="31" spans="1:27" s="6" customFormat="1" ht="21.75" customHeight="1" x14ac:dyDescent="0.2">
      <c r="A31" s="24">
        <v>2021</v>
      </c>
      <c r="B31" s="25">
        <v>643</v>
      </c>
      <c r="C31" s="26">
        <v>4331</v>
      </c>
      <c r="D31" s="27">
        <v>1474434</v>
      </c>
      <c r="E31" s="41">
        <f t="shared" si="11"/>
        <v>4.8939641109298533</v>
      </c>
      <c r="F31" s="41">
        <f t="shared" si="11"/>
        <v>3.5133843212237093</v>
      </c>
      <c r="G31" s="41">
        <f t="shared" si="11"/>
        <v>10.386200545779195</v>
      </c>
      <c r="H31" s="25">
        <v>56071</v>
      </c>
      <c r="I31" s="27">
        <v>116585</v>
      </c>
      <c r="J31" s="25">
        <v>8878</v>
      </c>
      <c r="K31" s="27">
        <v>33690</v>
      </c>
      <c r="L31" s="28">
        <f t="shared" si="12"/>
        <v>64949</v>
      </c>
      <c r="M31" s="27">
        <f t="shared" si="12"/>
        <v>150275</v>
      </c>
      <c r="N31" s="43">
        <f t="shared" si="9"/>
        <v>34.776338244838115</v>
      </c>
      <c r="O31" s="44">
        <f t="shared" si="9"/>
        <v>34.255740574402914</v>
      </c>
      <c r="P31" s="43">
        <f t="shared" si="9"/>
        <v>87.181109002740882</v>
      </c>
      <c r="Q31" s="44">
        <f t="shared" si="9"/>
        <v>93.054839264225549</v>
      </c>
      <c r="R31" s="43">
        <f t="shared" si="9"/>
        <v>40.139386354809474</v>
      </c>
      <c r="S31" s="44">
        <f t="shared" si="9"/>
        <v>44.094775096127108</v>
      </c>
      <c r="T31" s="29">
        <f t="shared" si="0"/>
        <v>2.0792388222075582</v>
      </c>
      <c r="U31" s="30">
        <f t="shared" si="1"/>
        <v>3.7947735976571302</v>
      </c>
      <c r="V31" s="31">
        <f t="shared" si="2"/>
        <v>2.3137384717239682</v>
      </c>
      <c r="W31" s="47">
        <f t="shared" si="10"/>
        <v>-0.38626785473982067</v>
      </c>
      <c r="X31" s="48">
        <f t="shared" si="10"/>
        <v>3.137993087432061</v>
      </c>
      <c r="Y31" s="49">
        <f t="shared" si="10"/>
        <v>2.8224675761768134</v>
      </c>
      <c r="Z31" s="32">
        <f t="shared" si="3"/>
        <v>10.192046575160367</v>
      </c>
      <c r="AA31" s="44">
        <f t="shared" si="6"/>
        <v>30.536946088989033</v>
      </c>
    </row>
    <row r="32" spans="1:27" s="6" customFormat="1" ht="21.75" customHeight="1" x14ac:dyDescent="0.2">
      <c r="A32" s="24">
        <v>2022</v>
      </c>
      <c r="B32" s="25">
        <v>669</v>
      </c>
      <c r="C32" s="26">
        <v>4454</v>
      </c>
      <c r="D32" s="27">
        <v>1543785</v>
      </c>
      <c r="E32" s="41">
        <f t="shared" si="11"/>
        <v>4.0435458786936236</v>
      </c>
      <c r="F32" s="41">
        <f t="shared" si="11"/>
        <v>2.8399907642576774</v>
      </c>
      <c r="G32" s="41">
        <f t="shared" si="11"/>
        <v>4.7035676062814611</v>
      </c>
      <c r="H32" s="25">
        <v>69040</v>
      </c>
      <c r="I32" s="27">
        <v>136702</v>
      </c>
      <c r="J32" s="25">
        <v>22062</v>
      </c>
      <c r="K32" s="27">
        <v>67567</v>
      </c>
      <c r="L32" s="28">
        <f t="shared" si="12"/>
        <v>91102</v>
      </c>
      <c r="M32" s="27">
        <f t="shared" si="12"/>
        <v>204269</v>
      </c>
      <c r="N32" s="43">
        <f t="shared" si="9"/>
        <v>23.129603538370993</v>
      </c>
      <c r="O32" s="44">
        <f t="shared" si="9"/>
        <v>17.255221512201398</v>
      </c>
      <c r="P32" s="43">
        <f t="shared" si="9"/>
        <v>148.50191484568597</v>
      </c>
      <c r="Q32" s="44">
        <f t="shared" si="9"/>
        <v>100.5550608489166</v>
      </c>
      <c r="R32" s="43">
        <f t="shared" si="9"/>
        <v>40.266978706369613</v>
      </c>
      <c r="S32" s="44">
        <f t="shared" si="9"/>
        <v>35.930128098486108</v>
      </c>
      <c r="T32" s="29">
        <f t="shared" si="0"/>
        <v>1.9800405561993049</v>
      </c>
      <c r="U32" s="30">
        <f t="shared" si="1"/>
        <v>3.0625963194633306</v>
      </c>
      <c r="V32" s="31">
        <f t="shared" si="2"/>
        <v>2.2422010493732301</v>
      </c>
      <c r="W32" s="47">
        <f t="shared" si="10"/>
        <v>-4.770893316763539</v>
      </c>
      <c r="X32" s="48">
        <f t="shared" si="10"/>
        <v>-19.294359975673945</v>
      </c>
      <c r="Y32" s="49">
        <f t="shared" si="10"/>
        <v>-3.0918542966282416</v>
      </c>
      <c r="Z32" s="32">
        <f t="shared" si="3"/>
        <v>13.23170001004026</v>
      </c>
      <c r="AA32" s="44">
        <f t="shared" si="6"/>
        <v>29.823778889394116</v>
      </c>
    </row>
    <row r="33" spans="1:27" s="6" customFormat="1" ht="21.75" customHeight="1" x14ac:dyDescent="0.2">
      <c r="A33" s="24">
        <v>2023</v>
      </c>
      <c r="B33" s="25">
        <v>777</v>
      </c>
      <c r="C33" s="26">
        <v>5042</v>
      </c>
      <c r="D33" s="27">
        <v>1671909</v>
      </c>
      <c r="E33" s="41">
        <f t="shared" ref="E33:E34" si="13">(B33-B32)*100/B32</f>
        <v>16.143497757847534</v>
      </c>
      <c r="F33" s="41">
        <f t="shared" ref="F33:F34" si="14">(C33-C32)*100/C32</f>
        <v>13.201616524472385</v>
      </c>
      <c r="G33" s="41">
        <f t="shared" ref="G33:G34" si="15">(D33-D32)*100/D32</f>
        <v>8.2993422011484768</v>
      </c>
      <c r="H33" s="25">
        <v>81096</v>
      </c>
      <c r="I33" s="27">
        <v>161714</v>
      </c>
      <c r="J33" s="25">
        <v>28641</v>
      </c>
      <c r="K33" s="27">
        <v>85462</v>
      </c>
      <c r="L33" s="28">
        <f t="shared" ref="L33:L34" si="16">H33+J33</f>
        <v>109737</v>
      </c>
      <c r="M33" s="27">
        <f t="shared" ref="M33:M34" si="17">I33+K33</f>
        <v>247176</v>
      </c>
      <c r="N33" s="43">
        <f t="shared" ref="N33:N34" si="18">(H33-H32)*100/H32</f>
        <v>17.462340672074159</v>
      </c>
      <c r="O33" s="44">
        <f t="shared" ref="O33:O34" si="19">(I33-I32)*100/I32</f>
        <v>18.296733039750698</v>
      </c>
      <c r="P33" s="43">
        <f t="shared" ref="P33:P34" si="20">(J33-J32)*100/J32</f>
        <v>29.82050584715801</v>
      </c>
      <c r="Q33" s="44">
        <f t="shared" ref="Q33:Q34" si="21">(K33-K32)*100/K32</f>
        <v>26.484822472508768</v>
      </c>
      <c r="R33" s="43">
        <f t="shared" ref="R33:R34" si="22">(L33-L32)*100/L32</f>
        <v>20.455094289916797</v>
      </c>
      <c r="S33" s="44">
        <f t="shared" ref="S33:S34" si="23">(M33-M32)*100/M32</f>
        <v>21.00514517621372</v>
      </c>
      <c r="T33" s="29">
        <f t="shared" ref="T33:T34" si="24">I33/H33</f>
        <v>1.9941057512084444</v>
      </c>
      <c r="U33" s="30">
        <f t="shared" ref="U33:U34" si="25">K33/J33</f>
        <v>2.9839041932893404</v>
      </c>
      <c r="V33" s="31">
        <f t="shared" ref="V33:V34" si="26">M33/L33</f>
        <v>2.2524399245468714</v>
      </c>
      <c r="W33" s="47">
        <f t="shared" ref="W33:W34" si="27">(T33-T32)*100/T32</f>
        <v>0.71034883427527817</v>
      </c>
      <c r="X33" s="48">
        <f t="shared" ref="X33:X34" si="28">(U33-U32)*100/U32</f>
        <v>-2.5694580011700539</v>
      </c>
      <c r="Y33" s="49">
        <f t="shared" ref="Y33:Y34" si="29">(V33-V32)*100/V32</f>
        <v>0.45664393817420662</v>
      </c>
      <c r="Z33" s="32">
        <f t="shared" ref="Z33:Z34" si="30">(M33/D33)*100</f>
        <v>14.784058223264543</v>
      </c>
      <c r="AA33" s="44">
        <f t="shared" ref="AA33:AA34" si="31">(Z33-Z32)*100/Z32</f>
        <v>11.732114634146388</v>
      </c>
    </row>
    <row r="34" spans="1:27" s="6" customFormat="1" ht="21.75" customHeight="1" x14ac:dyDescent="0.2">
      <c r="A34" s="53">
        <v>2024</v>
      </c>
      <c r="B34" s="33">
        <v>833</v>
      </c>
      <c r="C34" s="34">
        <v>5373</v>
      </c>
      <c r="D34" s="35">
        <v>1850855</v>
      </c>
      <c r="E34" s="42">
        <f t="shared" si="13"/>
        <v>7.2072072072072073</v>
      </c>
      <c r="F34" s="42">
        <f t="shared" si="14"/>
        <v>6.5648552161840543</v>
      </c>
      <c r="G34" s="42">
        <f t="shared" si="15"/>
        <v>10.703094486601843</v>
      </c>
      <c r="H34" s="33">
        <v>90116</v>
      </c>
      <c r="I34" s="35">
        <v>176962</v>
      </c>
      <c r="J34" s="33">
        <v>31698</v>
      </c>
      <c r="K34" s="35">
        <v>95111</v>
      </c>
      <c r="L34" s="36">
        <f t="shared" si="16"/>
        <v>121814</v>
      </c>
      <c r="M34" s="35">
        <f t="shared" si="17"/>
        <v>272073</v>
      </c>
      <c r="N34" s="45">
        <f t="shared" si="18"/>
        <v>11.122620104567426</v>
      </c>
      <c r="O34" s="46">
        <f t="shared" si="19"/>
        <v>9.4289919240139994</v>
      </c>
      <c r="P34" s="45">
        <f t="shared" si="20"/>
        <v>10.673510003142349</v>
      </c>
      <c r="Q34" s="46">
        <f t="shared" si="21"/>
        <v>11.290398071657579</v>
      </c>
      <c r="R34" s="45">
        <f t="shared" si="22"/>
        <v>11.005403829155162</v>
      </c>
      <c r="S34" s="46">
        <f t="shared" si="23"/>
        <v>10.072579862122536</v>
      </c>
      <c r="T34" s="37">
        <f t="shared" si="24"/>
        <v>1.9637134360158019</v>
      </c>
      <c r="U34" s="38">
        <f t="shared" si="25"/>
        <v>3.0005363114392076</v>
      </c>
      <c r="V34" s="39">
        <f t="shared" si="26"/>
        <v>2.2335117474181949</v>
      </c>
      <c r="W34" s="50">
        <f t="shared" si="27"/>
        <v>-1.5241074940095034</v>
      </c>
      <c r="X34" s="51">
        <f t="shared" si="28"/>
        <v>0.55739450975912874</v>
      </c>
      <c r="Y34" s="52">
        <f t="shared" si="29"/>
        <v>-0.84034104183641101</v>
      </c>
      <c r="Z34" s="40">
        <f t="shared" si="30"/>
        <v>14.699854931909847</v>
      </c>
      <c r="AA34" s="46">
        <f t="shared" si="31"/>
        <v>-0.56955465193035582</v>
      </c>
    </row>
  </sheetData>
  <mergeCells count="25">
    <mergeCell ref="A1:AA1"/>
    <mergeCell ref="A2:AA2"/>
    <mergeCell ref="A4:AA4"/>
    <mergeCell ref="A3:AA3"/>
    <mergeCell ref="AA8:AA9"/>
    <mergeCell ref="T6:Y6"/>
    <mergeCell ref="A6:A9"/>
    <mergeCell ref="Z6:AA7"/>
    <mergeCell ref="B8:B9"/>
    <mergeCell ref="C8:C9"/>
    <mergeCell ref="D8:D9"/>
    <mergeCell ref="Z8:Z9"/>
    <mergeCell ref="W7:Y8"/>
    <mergeCell ref="A5:AA5"/>
    <mergeCell ref="H7:I8"/>
    <mergeCell ref="J7:K8"/>
    <mergeCell ref="B6:G7"/>
    <mergeCell ref="E8:G8"/>
    <mergeCell ref="T7:V8"/>
    <mergeCell ref="L7:M8"/>
    <mergeCell ref="H6:S6"/>
    <mergeCell ref="N7:S7"/>
    <mergeCell ref="N8:O8"/>
    <mergeCell ref="P8:Q8"/>
    <mergeCell ref="R8:S8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Affittacamere</vt:lpstr>
      <vt:lpstr>Affittacamere!Titoli_stampa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2025-04-30T11:20:16Z</cp:lastPrinted>
  <dcterms:created xsi:type="dcterms:W3CDTF">1998-12-02T12:24:42Z</dcterms:created>
  <dcterms:modified xsi:type="dcterms:W3CDTF">2025-04-30T13:06:19Z</dcterms:modified>
</cp:coreProperties>
</file>