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SEZIONE BILANCIO ANNUALE\39_RAPPRESENTAZIONE GRAFICA BILANCIO PER TRASPARENZA\1_2023\2 - ENTRATE SPESE 2023-2025\"/>
    </mc:Choice>
  </mc:AlternateContent>
  <xr:revisionPtr revIDLastSave="0" documentId="13_ncr:1_{C9FCACB6-4CE3-419A-9ADD-EC8886243198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2023" sheetId="1" r:id="rId1"/>
    <sheet name="2024" sheetId="2" r:id="rId2"/>
    <sheet name="2025" sheetId="3" r:id="rId3"/>
  </sheets>
  <definedNames>
    <definedName name="_xlnm.Print_Area" localSheetId="0">'2023'!$A$1:$F$64</definedName>
    <definedName name="_xlnm.Print_Area" localSheetId="1">'2024'!$A$1:$F$64</definedName>
    <definedName name="_xlnm.Print_Area" localSheetId="2">'2025'!$A$1:$F$64</definedName>
    <definedName name="_xlnm.Print_Titles" localSheetId="0">'2023'!$6:$7</definedName>
    <definedName name="_xlnm.Print_Titles" localSheetId="1">'2024'!$6:$7</definedName>
    <definedName name="_xlnm.Print_Titles" localSheetId="2">'2025'!$6:$7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3" l="1"/>
  <c r="E59" i="3"/>
  <c r="E60" i="3" s="1"/>
  <c r="E61" i="3" s="1"/>
  <c r="D59" i="3"/>
  <c r="D60" i="3" s="1"/>
  <c r="D61" i="3" s="1"/>
  <c r="C59" i="3"/>
  <c r="C60" i="3" s="1"/>
  <c r="C61" i="3" s="1"/>
  <c r="F55" i="3"/>
  <c r="F60" i="3" s="1"/>
  <c r="F61" i="3" s="1"/>
  <c r="E55" i="3"/>
  <c r="D55" i="3"/>
  <c r="C55" i="3"/>
  <c r="F52" i="3"/>
  <c r="E52" i="3"/>
  <c r="D52" i="3"/>
  <c r="C52" i="3"/>
  <c r="F46" i="3"/>
  <c r="E46" i="3"/>
  <c r="D46" i="3"/>
  <c r="C46" i="3"/>
  <c r="F40" i="3"/>
  <c r="E40" i="3"/>
  <c r="D40" i="3"/>
  <c r="C40" i="3"/>
  <c r="F33" i="3"/>
  <c r="E33" i="3"/>
  <c r="D33" i="3"/>
  <c r="C33" i="3"/>
  <c r="F26" i="3"/>
  <c r="E26" i="3"/>
  <c r="D26" i="3"/>
  <c r="C26" i="3"/>
  <c r="F19" i="3"/>
  <c r="E19" i="3"/>
  <c r="D19" i="3"/>
  <c r="C19" i="3"/>
  <c r="F59" i="2"/>
  <c r="F60" i="2" s="1"/>
  <c r="F61" i="2" s="1"/>
  <c r="E59" i="2"/>
  <c r="E60" i="2" s="1"/>
  <c r="E61" i="2" s="1"/>
  <c r="D59" i="2"/>
  <c r="D60" i="2" s="1"/>
  <c r="D61" i="2" s="1"/>
  <c r="C59" i="2"/>
  <c r="C60" i="2" s="1"/>
  <c r="C61" i="2" s="1"/>
  <c r="F55" i="2"/>
  <c r="E55" i="2"/>
  <c r="D55" i="2"/>
  <c r="C55" i="2"/>
  <c r="F52" i="2"/>
  <c r="E52" i="2"/>
  <c r="D52" i="2"/>
  <c r="C52" i="2"/>
  <c r="F46" i="2"/>
  <c r="E46" i="2"/>
  <c r="D46" i="2"/>
  <c r="C46" i="2"/>
  <c r="F40" i="2"/>
  <c r="E40" i="2"/>
  <c r="D40" i="2"/>
  <c r="C40" i="2"/>
  <c r="F33" i="2"/>
  <c r="E33" i="2"/>
  <c r="D33" i="2"/>
  <c r="C33" i="2"/>
  <c r="F26" i="2"/>
  <c r="E26" i="2"/>
  <c r="D26" i="2"/>
  <c r="C26" i="2"/>
  <c r="F19" i="2"/>
  <c r="E19" i="2"/>
  <c r="D19" i="2"/>
  <c r="C19" i="2"/>
  <c r="D61" i="1" l="1"/>
  <c r="E61" i="1"/>
  <c r="F61" i="1"/>
  <c r="C61" i="1"/>
  <c r="D60" i="1"/>
  <c r="E60" i="1"/>
  <c r="F60" i="1"/>
  <c r="C60" i="1"/>
  <c r="D59" i="1"/>
  <c r="E59" i="1"/>
  <c r="F59" i="1"/>
  <c r="C59" i="1"/>
  <c r="D52" i="1"/>
  <c r="E52" i="1"/>
  <c r="F52" i="1"/>
  <c r="C52" i="1"/>
  <c r="D46" i="1"/>
  <c r="E46" i="1"/>
  <c r="F46" i="1"/>
  <c r="C46" i="1"/>
  <c r="D40" i="1"/>
  <c r="E40" i="1"/>
  <c r="F40" i="1"/>
  <c r="C40" i="1"/>
  <c r="D33" i="1"/>
  <c r="E33" i="1"/>
  <c r="F33" i="1"/>
  <c r="C33" i="1"/>
  <c r="D26" i="1"/>
  <c r="E26" i="1"/>
  <c r="F26" i="1"/>
  <c r="C26" i="1"/>
  <c r="D19" i="1"/>
  <c r="E19" i="1"/>
  <c r="F19" i="1"/>
  <c r="C19" i="1"/>
</calcChain>
</file>

<file path=xl/sharedStrings.xml><?xml version="1.0" encoding="utf-8"?>
<sst xmlns="http://schemas.openxmlformats.org/spreadsheetml/2006/main" count="225" uniqueCount="76">
  <si>
    <t>TITOLO TIPOLOGIA</t>
  </si>
  <si>
    <t>DENOMINAZIONE</t>
  </si>
  <si>
    <t>COMPETENZA</t>
  </si>
  <si>
    <t>CASSA</t>
  </si>
  <si>
    <t>Fondo pluriennale vincolato per spese correnti</t>
  </si>
  <si>
    <t>Fondo pluriennale vincolato per spese in conto capitale</t>
  </si>
  <si>
    <t>Utilizzo Risultato di Amministrazione</t>
  </si>
  <si>
    <t>Fondo di Cassa all'1/1/esercizio di riferimento</t>
  </si>
  <si>
    <t>TITOLO 1</t>
  </si>
  <si>
    <t xml:space="preserve"> Entrate correnti di natura tributaria, contributiva e perequativa</t>
  </si>
  <si>
    <t>Tipologia 101: Imposte, tasse e proventi assimilati</t>
  </si>
  <si>
    <t>Tipologia 102: Tributi destinati al finanziamento della sanità (solo per le Regioni)</t>
  </si>
  <si>
    <t>Tipologia 103: Tributi devoluti e regolati alle autonomie speciali (solo per le Regioni)</t>
  </si>
  <si>
    <t>Tipologia 104: Compartecipazioni di tributi</t>
  </si>
  <si>
    <t>Tipologia 301: Fondi perequativi da Amministrazioni Centrali</t>
  </si>
  <si>
    <t>Tipologia 302: Fondi perequativi dalla Regione o Provincia autonoma (solo per Enti locali)</t>
  </si>
  <si>
    <t>Totale TITOLO 1: Entrate correnti di natura tributaria, contributiva e perequativa</t>
  </si>
  <si>
    <t xml:space="preserve">TITOLO 2 </t>
  </si>
  <si>
    <t>Trasferimenti correnti</t>
  </si>
  <si>
    <t>Tipologia 101: Trasferimenti correnti da Amministrazioni pubbliche</t>
  </si>
  <si>
    <t xml:space="preserve"> Tipologia 102: Trasferimenti correnti da Famiglie</t>
  </si>
  <si>
    <t xml:space="preserve"> Tipologia 103: Trasferimenti correnti da Imprese</t>
  </si>
  <si>
    <t>Tipologia 104: Trasferimenti correnti da Istituzioni Sociali Private</t>
  </si>
  <si>
    <t xml:space="preserve"> Tipologia 105: Trasferimenti correnti dall'Unione europea e dal Resto del Mondo</t>
  </si>
  <si>
    <t>Totale TITOLO 2: Trasferimenti correnti</t>
  </si>
  <si>
    <t xml:space="preserve">TITOLO 3 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</si>
  <si>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</si>
  <si>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</si>
  <si>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</si>
  <si>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 xml:space="preserve"> Tipologia 300: Interessi attivi</t>
  </si>
  <si>
    <t>Tipologia 400: Altre entrate da redditi da capitale</t>
  </si>
  <si>
    <t>Tipologia 500: Rimborsi e altre entrate correnti</t>
  </si>
  <si>
    <t>Totale TITOLO 3: Entrate extratributarie</t>
  </si>
  <si>
    <t xml:space="preserve">TITOLO 4 </t>
  </si>
  <si>
    <t>Entrate in conto capitale</t>
  </si>
  <si>
    <t xml:space="preserve"> 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</si>
  <si>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</si>
  <si>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</si>
  <si>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</si>
  <si>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</si>
  <si>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 xml:space="preserve"> Totale TITOLO 4: Entrate in conto capitale</t>
  </si>
  <si>
    <t>TITOLO 5</t>
  </si>
  <si>
    <t xml:space="preserve"> 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</si>
  <si>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</si>
  <si>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</si>
  <si>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</si>
  <si>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</si>
  <si>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</si>
  <si>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 xml:space="preserve">TITOLO 6 </t>
  </si>
  <si>
    <t>Accensione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</si>
  <si>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</si>
  <si>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</si>
  <si>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</si>
  <si>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</si>
  <si>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 xml:space="preserve"> Totale TITOLO 6: Accensione prestiti</t>
  </si>
  <si>
    <t xml:space="preserve">TITOLO 7 </t>
  </si>
  <si>
    <t>Anticipazioni da istituto tesoriere/cassiere</t>
  </si>
  <si>
    <t xml:space="preserve"> Tipologia 100: Anticipazioni da istituto tesoriere/cassiere</t>
  </si>
  <si>
    <t>Totale TITOLO 7: Anticipazioni da istituto tesoriere/cassiere</t>
  </si>
  <si>
    <t>TITOLO 9</t>
  </si>
  <si>
    <t xml:space="preserve"> 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</si>
  <si>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</si>
  <si>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</si>
  <si>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</si>
  <si>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</si>
  <si>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</si>
  <si>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di cui GESTIONE SANITARIA**</t>
  </si>
  <si>
    <t xml:space="preserve">ENTRATE </t>
  </si>
  <si>
    <t>(*) I dati previsioni indicano le previsioni di competenza e di cassa (la tabella è predisposta per ciascun esercizio compreso nel bilancio di previsione).</t>
  </si>
  <si>
    <t>(**) Solo per le Regioni e le Province autonome che adottano il patto della salute.</t>
  </si>
  <si>
    <t>Prospetto di cui all'art. 8 comma 1, del Decreto Legge 24 aprile 2014, n.66</t>
  </si>
  <si>
    <t>REGIONE UMBRIA</t>
  </si>
  <si>
    <t>DATI PREVISIONALI ANNO 2023*</t>
  </si>
  <si>
    <t>DATI PREVISIONALI ANNO 2024*</t>
  </si>
  <si>
    <t>BILANCIO DI PREVISIONE 2023-2025</t>
  </si>
  <si>
    <t>DATI PREVISIONALI ANNO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</si>
</sst>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2" fillId="0" borderId="9" xfId="0" applyFont="1" applyBorder="1" applyAlignment="1">
      <alignment wrapText="1"/>
    </xf>
    <xf numFmtId="43" fontId="0" fillId="0" borderId="0" xfId="1" applyFont="1"/>
    <xf numFmtId="164" fontId="0" fillId="0" borderId="0" xfId="0" applyNumberFormat="1"/>
    <xf numFmtId="0" fontId="3" fillId="0" borderId="0" xfId="0" applyFont="1"/>
    <xf numFmtId="43" fontId="4" fillId="2" borderId="8" xfId="1" applyFont="1" applyFill="1" applyBorder="1"/>
    <xf numFmtId="0" fontId="4" fillId="2" borderId="8" xfId="0" applyFont="1" applyFill="1" applyBorder="1"/>
    <xf numFmtId="0" fontId="4" fillId="2" borderId="3" xfId="0" applyFont="1" applyFill="1" applyBorder="1"/>
    <xf numFmtId="43" fontId="4" fillId="2" borderId="9" xfId="1" applyFont="1" applyFill="1" applyBorder="1"/>
    <xf numFmtId="0" fontId="4" fillId="2" borderId="9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43" fontId="4" fillId="2" borderId="10" xfId="1" applyFont="1" applyFill="1" applyBorder="1"/>
    <xf numFmtId="0" fontId="4" fillId="2" borderId="7" xfId="0" applyFont="1" applyFill="1" applyBorder="1"/>
    <xf numFmtId="43" fontId="4" fillId="0" borderId="9" xfId="1" applyFont="1" applyBorder="1"/>
    <xf numFmtId="43" fontId="4" fillId="0" borderId="10" xfId="1" applyFont="1" applyBorder="1"/>
    <xf numFmtId="43" fontId="5" fillId="0" borderId="11" xfId="0" applyNumberFormat="1" applyFont="1" applyBorder="1" applyAlignment="1">
      <alignment wrapText="1"/>
    </xf>
    <xf numFmtId="0" fontId="4" fillId="0" borderId="13" xfId="0" applyFont="1" applyBorder="1"/>
    <xf numFmtId="43" fontId="5" fillId="0" borderId="11" xfId="0" applyNumberFormat="1" applyFont="1" applyBorder="1"/>
    <xf numFmtId="0" fontId="4" fillId="0" borderId="9" xfId="0" applyFont="1" applyBorder="1"/>
    <xf numFmtId="43" fontId="4" fillId="0" borderId="0" xfId="1" applyFont="1"/>
    <xf numFmtId="43" fontId="5" fillId="0" borderId="11" xfId="1" applyFont="1" applyBorder="1"/>
    <xf numFmtId="43" fontId="5" fillId="0" borderId="8" xfId="1" applyFont="1" applyBorder="1"/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6" fillId="0" borderId="1" xfId="0" applyFont="1" applyBorder="1" applyAlignment="1">
      <alignment wrapText="1"/>
    </xf>
    <xf numFmtId="43" fontId="4" fillId="0" borderId="8" xfId="1" applyFont="1" applyBorder="1"/>
    <xf numFmtId="0" fontId="4" fillId="0" borderId="8" xfId="0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10" xfId="0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workbookViewId="0">
      <selection activeCell="D7" sqref="D7"/>
    </sheetView>
  </sheetViews>
  <sheetFormatPr defaultRowHeight="15" x14ac:dyDescent="0.25"/>
  <cols>
    <col min="1" max="1" width="12.85546875" customWidth="1"/>
    <col min="2" max="2" width="51.85546875" customWidth="1"/>
    <col min="3" max="6" width="14.7109375" customWidth="1"/>
  </cols>
  <sheetData>
    <row r="1" spans="1:6" x14ac:dyDescent="0.25">
      <c r="A1" s="57" t="s">
        <v>74</v>
      </c>
      <c r="B1" s="57"/>
      <c r="C1" s="57"/>
      <c r="D1" s="57"/>
      <c r="E1" s="57"/>
      <c r="F1" s="57"/>
    </row>
    <row r="2" spans="1:6" x14ac:dyDescent="0.25">
      <c r="A2" s="57" t="s">
        <v>71</v>
      </c>
      <c r="B2" s="57"/>
      <c r="C2" s="57"/>
      <c r="D2" s="57"/>
      <c r="E2" s="57"/>
      <c r="F2" s="57"/>
    </row>
    <row r="3" spans="1:6" ht="14.25" customHeight="1" x14ac:dyDescent="0.25">
      <c r="A3" s="57" t="s">
        <v>70</v>
      </c>
      <c r="B3" s="57"/>
      <c r="C3" s="57"/>
      <c r="D3" s="57"/>
      <c r="E3" s="57"/>
      <c r="F3" s="57"/>
    </row>
    <row r="4" spans="1:6" x14ac:dyDescent="0.25">
      <c r="A4" s="23" t="s">
        <v>67</v>
      </c>
      <c r="B4" s="23"/>
    </row>
    <row r="5" spans="1:6" x14ac:dyDescent="0.25">
      <c r="A5" s="23" t="s">
        <v>72</v>
      </c>
      <c r="B5" s="23"/>
    </row>
    <row r="6" spans="1:6" ht="15" customHeight="1" x14ac:dyDescent="0.25">
      <c r="A6" s="58" t="s">
        <v>0</v>
      </c>
      <c r="B6" s="59" t="s">
        <v>1</v>
      </c>
      <c r="C6" s="60" t="s">
        <v>2</v>
      </c>
      <c r="D6" s="60"/>
      <c r="E6" s="60" t="s">
        <v>3</v>
      </c>
      <c r="F6" s="60"/>
    </row>
    <row r="7" spans="1:6" ht="45" x14ac:dyDescent="0.25">
      <c r="A7" s="58"/>
      <c r="B7" s="59"/>
      <c r="C7" s="42"/>
      <c r="D7" s="43" t="s">
        <v>66</v>
      </c>
      <c r="E7" s="42"/>
      <c r="F7" s="43" t="s">
        <v>66</v>
      </c>
    </row>
    <row r="8" spans="1:6" ht="24.95" customHeight="1" x14ac:dyDescent="0.25">
      <c r="A8" s="1"/>
      <c r="B8" s="4" t="s">
        <v>4</v>
      </c>
      <c r="C8" s="24">
        <v>9422052.1899999995</v>
      </c>
      <c r="D8" s="24">
        <v>0</v>
      </c>
      <c r="E8" s="25"/>
      <c r="F8" s="26"/>
    </row>
    <row r="9" spans="1:6" ht="24.95" customHeight="1" x14ac:dyDescent="0.25">
      <c r="A9" s="2"/>
      <c r="B9" s="5" t="s">
        <v>5</v>
      </c>
      <c r="C9" s="27">
        <v>28177422.530000001</v>
      </c>
      <c r="D9" s="27">
        <v>0</v>
      </c>
      <c r="E9" s="28"/>
      <c r="F9" s="29"/>
    </row>
    <row r="10" spans="1:6" ht="24.95" customHeight="1" x14ac:dyDescent="0.25">
      <c r="A10" s="2"/>
      <c r="B10" s="5" t="s">
        <v>6</v>
      </c>
      <c r="C10" s="27">
        <v>39290096.189999998</v>
      </c>
      <c r="D10" s="27">
        <v>0</v>
      </c>
      <c r="E10" s="28"/>
      <c r="F10" s="29"/>
    </row>
    <row r="11" spans="1:6" ht="24.95" customHeight="1" x14ac:dyDescent="0.25">
      <c r="A11" s="3"/>
      <c r="B11" s="6" t="s">
        <v>7</v>
      </c>
      <c r="C11" s="30"/>
      <c r="D11" s="30"/>
      <c r="E11" s="31">
        <v>480000000</v>
      </c>
      <c r="F11" s="32"/>
    </row>
    <row r="12" spans="1:6" ht="30" x14ac:dyDescent="0.25">
      <c r="A12" s="13" t="s">
        <v>8</v>
      </c>
      <c r="B12" s="14" t="s">
        <v>9</v>
      </c>
      <c r="C12" s="25"/>
      <c r="D12" s="25"/>
      <c r="E12" s="25"/>
      <c r="F12" s="25"/>
    </row>
    <row r="13" spans="1:6" ht="30" customHeight="1" x14ac:dyDescent="0.25">
      <c r="A13" s="7">
        <v>10101</v>
      </c>
      <c r="B13" s="9" t="s">
        <v>10</v>
      </c>
      <c r="C13" s="33">
        <v>234382421.69</v>
      </c>
      <c r="D13" s="33">
        <v>0</v>
      </c>
      <c r="E13" s="33">
        <v>251948584.59</v>
      </c>
      <c r="F13" s="33">
        <v>0</v>
      </c>
    </row>
    <row r="14" spans="1:6" ht="30" customHeight="1" x14ac:dyDescent="0.25">
      <c r="A14" s="7">
        <v>10102</v>
      </c>
      <c r="B14" s="9" t="s">
        <v>11</v>
      </c>
      <c r="C14" s="33">
        <v>1456056282.4200001</v>
      </c>
      <c r="D14" s="33">
        <v>1456056282.4200001</v>
      </c>
      <c r="E14" s="33">
        <v>1755358250.4000001</v>
      </c>
      <c r="F14" s="33">
        <v>1755358250.4000001</v>
      </c>
    </row>
    <row r="15" spans="1:6" ht="30" customHeight="1" x14ac:dyDescent="0.25">
      <c r="A15" s="7">
        <v>10103</v>
      </c>
      <c r="B15" s="9" t="s">
        <v>12</v>
      </c>
      <c r="C15" s="33">
        <v>0</v>
      </c>
      <c r="D15" s="33">
        <v>0</v>
      </c>
      <c r="E15" s="33">
        <v>0</v>
      </c>
      <c r="F15" s="33">
        <v>0</v>
      </c>
    </row>
    <row r="16" spans="1:6" ht="30" customHeight="1" x14ac:dyDescent="0.25">
      <c r="A16" s="7">
        <v>10104</v>
      </c>
      <c r="B16" s="9" t="s">
        <v>13</v>
      </c>
      <c r="C16" s="33">
        <v>100322408.58</v>
      </c>
      <c r="D16" s="33">
        <v>0</v>
      </c>
      <c r="E16" s="33">
        <v>100322408.58</v>
      </c>
      <c r="F16" s="33">
        <v>0</v>
      </c>
    </row>
    <row r="17" spans="1:6" ht="30" customHeight="1" x14ac:dyDescent="0.25">
      <c r="A17" s="7">
        <v>10301</v>
      </c>
      <c r="B17" s="9" t="s">
        <v>14</v>
      </c>
      <c r="C17" s="33">
        <v>243687412.58000001</v>
      </c>
      <c r="D17" s="33">
        <v>238839098.58000001</v>
      </c>
      <c r="E17" s="33">
        <v>516692611.13999999</v>
      </c>
      <c r="F17" s="33">
        <v>511844297.13999999</v>
      </c>
    </row>
    <row r="18" spans="1:6" ht="30" customHeight="1" x14ac:dyDescent="0.25">
      <c r="A18" s="8">
        <v>10302</v>
      </c>
      <c r="B18" s="10" t="s">
        <v>15</v>
      </c>
      <c r="C18" s="34">
        <v>0</v>
      </c>
      <c r="D18" s="34">
        <v>0</v>
      </c>
      <c r="E18" s="34">
        <v>0</v>
      </c>
      <c r="F18" s="34">
        <v>0</v>
      </c>
    </row>
    <row r="19" spans="1:6" ht="30" customHeight="1" thickBot="1" x14ac:dyDescent="0.3">
      <c r="A19" s="11">
        <v>10000</v>
      </c>
      <c r="B19" s="12" t="s">
        <v>16</v>
      </c>
      <c r="C19" s="35">
        <f>SUM(C13:C18)</f>
        <v>2034448525.27</v>
      </c>
      <c r="D19" s="35">
        <f t="shared" ref="D19:F19" si="0">SUM(D13:D18)</f>
        <v>1694895381</v>
      </c>
      <c r="E19" s="35">
        <f t="shared" si="0"/>
        <v>2624321854.71</v>
      </c>
      <c r="F19" s="35">
        <f t="shared" si="0"/>
        <v>2267202547.54</v>
      </c>
    </row>
    <row r="20" spans="1:6" ht="30" customHeight="1" thickTop="1" x14ac:dyDescent="0.25">
      <c r="A20" s="18" t="s">
        <v>17</v>
      </c>
      <c r="B20" s="19" t="s">
        <v>18</v>
      </c>
      <c r="C20" s="36"/>
      <c r="D20" s="36"/>
      <c r="E20" s="36"/>
      <c r="F20" s="36"/>
    </row>
    <row r="21" spans="1:6" ht="30" customHeight="1" x14ac:dyDescent="0.25">
      <c r="A21" s="7">
        <v>20101</v>
      </c>
      <c r="B21" s="9" t="s">
        <v>19</v>
      </c>
      <c r="C21" s="33">
        <v>100808838.3</v>
      </c>
      <c r="D21" s="33">
        <v>37191884.560000002</v>
      </c>
      <c r="E21" s="33">
        <v>188527393.97999999</v>
      </c>
      <c r="F21" s="33">
        <v>52060386.43</v>
      </c>
    </row>
    <row r="22" spans="1:6" ht="30" customHeight="1" x14ac:dyDescent="0.25">
      <c r="A22" s="7">
        <v>20102</v>
      </c>
      <c r="B22" s="9" t="s">
        <v>20</v>
      </c>
      <c r="C22" s="33">
        <v>0</v>
      </c>
      <c r="D22" s="33">
        <v>0</v>
      </c>
      <c r="E22" s="33">
        <v>0</v>
      </c>
      <c r="F22" s="33">
        <v>0</v>
      </c>
    </row>
    <row r="23" spans="1:6" ht="30" customHeight="1" x14ac:dyDescent="0.25">
      <c r="A23" s="7">
        <v>20103</v>
      </c>
      <c r="B23" s="9" t="s">
        <v>21</v>
      </c>
      <c r="C23" s="33">
        <v>8000000</v>
      </c>
      <c r="D23" s="33">
        <v>8000000</v>
      </c>
      <c r="E23" s="33">
        <v>12332413.189999999</v>
      </c>
      <c r="F23" s="33">
        <v>12122413.189999999</v>
      </c>
    </row>
    <row r="24" spans="1:6" ht="30" customHeight="1" x14ac:dyDescent="0.25">
      <c r="A24" s="7">
        <v>20104</v>
      </c>
      <c r="B24" s="9" t="s">
        <v>22</v>
      </c>
      <c r="C24" s="33">
        <v>0</v>
      </c>
      <c r="D24" s="33">
        <v>0</v>
      </c>
      <c r="E24" s="33">
        <v>45500</v>
      </c>
      <c r="F24" s="33">
        <v>45500</v>
      </c>
    </row>
    <row r="25" spans="1:6" ht="30" customHeight="1" x14ac:dyDescent="0.25">
      <c r="A25" s="8">
        <v>20105</v>
      </c>
      <c r="B25" s="10" t="s">
        <v>23</v>
      </c>
      <c r="C25" s="33">
        <v>4854653.49</v>
      </c>
      <c r="D25" s="33">
        <v>0</v>
      </c>
      <c r="E25" s="33">
        <v>32323043.699999999</v>
      </c>
      <c r="F25" s="33">
        <v>0</v>
      </c>
    </row>
    <row r="26" spans="1:6" ht="30" customHeight="1" thickBot="1" x14ac:dyDescent="0.3">
      <c r="A26" s="16">
        <v>20000</v>
      </c>
      <c r="B26" s="15" t="s">
        <v>24</v>
      </c>
      <c r="C26" s="37">
        <f>SUM(C21:C25)</f>
        <v>113663491.78999999</v>
      </c>
      <c r="D26" s="37">
        <f t="shared" ref="D26:F26" si="1">SUM(D21:D25)</f>
        <v>45191884.560000002</v>
      </c>
      <c r="E26" s="37">
        <f t="shared" si="1"/>
        <v>233228350.86999997</v>
      </c>
      <c r="F26" s="37">
        <f t="shared" si="1"/>
        <v>64228299.619999997</v>
      </c>
    </row>
    <row r="27" spans="1:6" ht="30" customHeight="1" thickTop="1" x14ac:dyDescent="0.25">
      <c r="A27" s="18" t="s">
        <v>25</v>
      </c>
      <c r="B27" s="20" t="s">
        <v>26</v>
      </c>
      <c r="C27" s="38"/>
      <c r="D27" s="38"/>
      <c r="E27" s="38"/>
      <c r="F27" s="38"/>
    </row>
    <row r="28" spans="1:6" ht="30" customHeight="1" x14ac:dyDescent="0.25">
      <c r="A28" s="7">
        <v>30100</v>
      </c>
      <c r="B28" s="9" t="s">
        <v>27</v>
      </c>
      <c r="C28" s="33">
        <v>89261650.480000004</v>
      </c>
      <c r="D28" s="39">
        <v>74833371</v>
      </c>
      <c r="E28" s="33">
        <v>124033279.09999999</v>
      </c>
      <c r="F28" s="33">
        <v>108250693.33</v>
      </c>
    </row>
    <row r="29" spans="1:6" ht="30" customHeight="1" x14ac:dyDescent="0.25">
      <c r="A29" s="7">
        <v>30200</v>
      </c>
      <c r="B29" s="9" t="s">
        <v>28</v>
      </c>
      <c r="C29" s="33">
        <v>1115822</v>
      </c>
      <c r="D29" s="39">
        <v>0</v>
      </c>
      <c r="E29" s="33">
        <v>6446079.4500000002</v>
      </c>
      <c r="F29" s="33">
        <v>1268.94</v>
      </c>
    </row>
    <row r="30" spans="1:6" ht="30" customHeight="1" x14ac:dyDescent="0.25">
      <c r="A30" s="7">
        <v>30300</v>
      </c>
      <c r="B30" s="9" t="s">
        <v>29</v>
      </c>
      <c r="C30" s="33">
        <v>17310334.98</v>
      </c>
      <c r="D30" s="33">
        <v>0</v>
      </c>
      <c r="E30" s="33">
        <v>17104134.739999998</v>
      </c>
      <c r="F30" s="33">
        <v>0</v>
      </c>
    </row>
    <row r="31" spans="1:6" ht="30" customHeight="1" x14ac:dyDescent="0.25">
      <c r="A31" s="7">
        <v>30400</v>
      </c>
      <c r="B31" s="9" t="s">
        <v>30</v>
      </c>
      <c r="C31" s="33">
        <v>0</v>
      </c>
      <c r="D31" s="33">
        <v>0</v>
      </c>
      <c r="E31" s="33">
        <v>0</v>
      </c>
      <c r="F31" s="33">
        <v>0</v>
      </c>
    </row>
    <row r="32" spans="1:6" ht="30" customHeight="1" x14ac:dyDescent="0.25">
      <c r="A32" s="7">
        <v>30500</v>
      </c>
      <c r="B32" s="9" t="s">
        <v>31</v>
      </c>
      <c r="C32" s="33">
        <v>15053277.77</v>
      </c>
      <c r="D32" s="33">
        <v>0</v>
      </c>
      <c r="E32" s="33">
        <v>28351597.210000001</v>
      </c>
      <c r="F32" s="33">
        <v>7986.19</v>
      </c>
    </row>
    <row r="33" spans="1:6" ht="30" customHeight="1" thickBot="1" x14ac:dyDescent="0.3">
      <c r="A33" s="11">
        <v>30000</v>
      </c>
      <c r="B33" s="12" t="s">
        <v>32</v>
      </c>
      <c r="C33" s="40">
        <f>SUM(C28:C32)</f>
        <v>122741085.23</v>
      </c>
      <c r="D33" s="40">
        <f t="shared" ref="D33:F33" si="2">SUM(D28:D32)</f>
        <v>74833371</v>
      </c>
      <c r="E33" s="40">
        <f t="shared" si="2"/>
        <v>175935090.5</v>
      </c>
      <c r="F33" s="40">
        <f t="shared" si="2"/>
        <v>108259948.45999999</v>
      </c>
    </row>
    <row r="34" spans="1:6" ht="30" customHeight="1" thickTop="1" x14ac:dyDescent="0.25">
      <c r="A34" s="17" t="s">
        <v>33</v>
      </c>
      <c r="B34" s="20" t="s">
        <v>34</v>
      </c>
      <c r="C34" s="38"/>
      <c r="D34" s="38"/>
      <c r="E34" s="38"/>
      <c r="F34" s="38"/>
    </row>
    <row r="35" spans="1:6" ht="30" customHeight="1" x14ac:dyDescent="0.25">
      <c r="A35" s="7">
        <v>40100</v>
      </c>
      <c r="B35" s="9" t="s">
        <v>35</v>
      </c>
      <c r="C35" s="33">
        <v>0</v>
      </c>
      <c r="D35" s="33">
        <v>0</v>
      </c>
      <c r="E35" s="33">
        <v>0</v>
      </c>
      <c r="F35" s="33">
        <v>0</v>
      </c>
    </row>
    <row r="36" spans="1:6" ht="30" customHeight="1" x14ac:dyDescent="0.25">
      <c r="A36" s="7">
        <v>40200</v>
      </c>
      <c r="B36" s="9" t="s">
        <v>36</v>
      </c>
      <c r="C36" s="39">
        <v>187341716.78999999</v>
      </c>
      <c r="D36" s="33">
        <v>60912866.490000002</v>
      </c>
      <c r="E36" s="33">
        <v>166870233.43000001</v>
      </c>
      <c r="F36" s="33">
        <v>80672322.560000002</v>
      </c>
    </row>
    <row r="37" spans="1:6" ht="30" customHeight="1" x14ac:dyDescent="0.25">
      <c r="A37" s="7">
        <v>40300</v>
      </c>
      <c r="B37" s="9" t="s">
        <v>37</v>
      </c>
      <c r="C37" s="39">
        <v>228606</v>
      </c>
      <c r="D37" s="33">
        <v>0</v>
      </c>
      <c r="E37" s="33">
        <v>228606</v>
      </c>
      <c r="F37" s="33">
        <v>0</v>
      </c>
    </row>
    <row r="38" spans="1:6" ht="30" customHeight="1" x14ac:dyDescent="0.25">
      <c r="A38" s="7">
        <v>40400</v>
      </c>
      <c r="B38" s="9" t="s">
        <v>38</v>
      </c>
      <c r="C38" s="39">
        <v>0</v>
      </c>
      <c r="D38" s="33">
        <v>0</v>
      </c>
      <c r="E38" s="33">
        <v>0</v>
      </c>
      <c r="F38" s="33">
        <v>0</v>
      </c>
    </row>
    <row r="39" spans="1:6" ht="30" customHeight="1" x14ac:dyDescent="0.25">
      <c r="A39" s="7">
        <v>40500</v>
      </c>
      <c r="B39" s="9" t="s">
        <v>39</v>
      </c>
      <c r="C39" s="39">
        <v>23514400</v>
      </c>
      <c r="D39" s="33">
        <v>0</v>
      </c>
      <c r="E39" s="33">
        <v>4002339.24</v>
      </c>
      <c r="F39" s="33">
        <v>0</v>
      </c>
    </row>
    <row r="40" spans="1:6" ht="30" customHeight="1" thickBot="1" x14ac:dyDescent="0.3">
      <c r="A40" s="11">
        <v>40000</v>
      </c>
      <c r="B40" s="12" t="s">
        <v>40</v>
      </c>
      <c r="C40" s="40">
        <f>SUM(C35:C39)</f>
        <v>211084722.78999999</v>
      </c>
      <c r="D40" s="40">
        <f t="shared" ref="D40:F40" si="3">SUM(D35:D39)</f>
        <v>60912866.490000002</v>
      </c>
      <c r="E40" s="40">
        <f t="shared" si="3"/>
        <v>171101178.67000002</v>
      </c>
      <c r="F40" s="40">
        <f t="shared" si="3"/>
        <v>80672322.560000002</v>
      </c>
    </row>
    <row r="41" spans="1:6" ht="30" customHeight="1" thickTop="1" x14ac:dyDescent="0.25">
      <c r="A41" s="18" t="s">
        <v>41</v>
      </c>
      <c r="B41" s="20" t="s">
        <v>42</v>
      </c>
      <c r="C41" s="33"/>
      <c r="D41" s="33"/>
      <c r="E41" s="33"/>
      <c r="F41" s="33"/>
    </row>
    <row r="42" spans="1:6" ht="30" customHeight="1" x14ac:dyDescent="0.25">
      <c r="A42" s="7">
        <v>50100</v>
      </c>
      <c r="B42" s="9" t="s">
        <v>43</v>
      </c>
      <c r="C42" s="33">
        <v>0</v>
      </c>
      <c r="D42" s="33">
        <v>0</v>
      </c>
      <c r="E42" s="33">
        <v>0</v>
      </c>
      <c r="F42" s="33">
        <v>0</v>
      </c>
    </row>
    <row r="43" spans="1:6" ht="30" customHeight="1" x14ac:dyDescent="0.25">
      <c r="A43" s="7">
        <v>50200</v>
      </c>
      <c r="B43" s="9" t="s">
        <v>44</v>
      </c>
      <c r="C43" s="33">
        <v>5000000</v>
      </c>
      <c r="D43" s="33">
        <v>0</v>
      </c>
      <c r="E43" s="33">
        <v>5000000</v>
      </c>
      <c r="F43" s="33">
        <v>0</v>
      </c>
    </row>
    <row r="44" spans="1:6" ht="30" customHeight="1" x14ac:dyDescent="0.25">
      <c r="A44" s="7">
        <v>50300</v>
      </c>
      <c r="B44" s="9" t="s">
        <v>45</v>
      </c>
      <c r="C44" s="33">
        <v>1272539.8</v>
      </c>
      <c r="D44" s="33">
        <v>0</v>
      </c>
      <c r="E44" s="33">
        <v>1288738.1000000001</v>
      </c>
      <c r="F44" s="33">
        <v>0</v>
      </c>
    </row>
    <row r="45" spans="1:6" ht="30" customHeight="1" x14ac:dyDescent="0.25">
      <c r="A45" s="8">
        <v>50400</v>
      </c>
      <c r="B45" s="9" t="s">
        <v>46</v>
      </c>
      <c r="C45" s="33">
        <v>150000000</v>
      </c>
      <c r="D45" s="33">
        <v>0</v>
      </c>
      <c r="E45" s="33">
        <v>134233562.25</v>
      </c>
      <c r="F45" s="33">
        <v>0</v>
      </c>
    </row>
    <row r="46" spans="1:6" ht="30" customHeight="1" thickBot="1" x14ac:dyDescent="0.3">
      <c r="A46" s="11">
        <v>50000</v>
      </c>
      <c r="B46" s="12" t="s">
        <v>47</v>
      </c>
      <c r="C46" s="40">
        <f>SUM(C42:C45)</f>
        <v>156272539.80000001</v>
      </c>
      <c r="D46" s="40">
        <f t="shared" ref="D46:F46" si="4">SUM(D42:D45)</f>
        <v>0</v>
      </c>
      <c r="E46" s="40">
        <f t="shared" si="4"/>
        <v>140522300.34999999</v>
      </c>
      <c r="F46" s="40">
        <f t="shared" si="4"/>
        <v>0</v>
      </c>
    </row>
    <row r="47" spans="1:6" ht="30" customHeight="1" thickTop="1" x14ac:dyDescent="0.25">
      <c r="A47" s="17" t="s">
        <v>48</v>
      </c>
      <c r="B47" s="20" t="s">
        <v>49</v>
      </c>
      <c r="C47" s="38"/>
      <c r="D47" s="38"/>
      <c r="E47" s="38"/>
      <c r="F47" s="38"/>
    </row>
    <row r="48" spans="1:6" ht="30" customHeight="1" x14ac:dyDescent="0.25">
      <c r="A48" s="7">
        <v>60100</v>
      </c>
      <c r="B48" s="9" t="s">
        <v>50</v>
      </c>
      <c r="C48" s="33">
        <v>0</v>
      </c>
      <c r="D48" s="33">
        <v>0</v>
      </c>
      <c r="E48" s="33">
        <v>0</v>
      </c>
      <c r="F48" s="33">
        <v>0</v>
      </c>
    </row>
    <row r="49" spans="1:6" ht="30" customHeight="1" x14ac:dyDescent="0.25">
      <c r="A49" s="7">
        <v>60200</v>
      </c>
      <c r="B49" s="9" t="s">
        <v>51</v>
      </c>
      <c r="C49" s="33">
        <v>0</v>
      </c>
      <c r="D49" s="33">
        <v>0</v>
      </c>
      <c r="E49" s="33">
        <v>0</v>
      </c>
      <c r="F49" s="33">
        <v>0</v>
      </c>
    </row>
    <row r="50" spans="1:6" ht="30" customHeight="1" x14ac:dyDescent="0.25">
      <c r="A50" s="7">
        <v>60300</v>
      </c>
      <c r="B50" s="9" t="s">
        <v>52</v>
      </c>
      <c r="C50" s="33">
        <v>123690191.61</v>
      </c>
      <c r="D50" s="33">
        <v>0</v>
      </c>
      <c r="E50" s="33">
        <v>123690191.61</v>
      </c>
      <c r="F50" s="33">
        <v>0</v>
      </c>
    </row>
    <row r="51" spans="1:6" ht="30" customHeight="1" x14ac:dyDescent="0.25">
      <c r="A51" s="7">
        <v>60400</v>
      </c>
      <c r="B51" s="9" t="s">
        <v>53</v>
      </c>
      <c r="C51" s="33">
        <v>0</v>
      </c>
      <c r="D51" s="33">
        <v>0</v>
      </c>
      <c r="E51" s="33">
        <v>0</v>
      </c>
      <c r="F51" s="33">
        <v>0</v>
      </c>
    </row>
    <row r="52" spans="1:6" ht="30" customHeight="1" thickBot="1" x14ac:dyDescent="0.3">
      <c r="A52" s="11">
        <v>60000</v>
      </c>
      <c r="B52" s="12" t="s">
        <v>54</v>
      </c>
      <c r="C52" s="40">
        <f>SUM(C48:C51)</f>
        <v>123690191.61</v>
      </c>
      <c r="D52" s="40">
        <f t="shared" ref="D52:F52" si="5">SUM(D48:D51)</f>
        <v>0</v>
      </c>
      <c r="E52" s="40">
        <f t="shared" si="5"/>
        <v>123690191.61</v>
      </c>
      <c r="F52" s="40">
        <f t="shared" si="5"/>
        <v>0</v>
      </c>
    </row>
    <row r="53" spans="1:6" ht="30" customHeight="1" thickTop="1" x14ac:dyDescent="0.25">
      <c r="A53" s="17" t="s">
        <v>55</v>
      </c>
      <c r="B53" s="20" t="s">
        <v>56</v>
      </c>
      <c r="C53" s="33"/>
      <c r="D53" s="33"/>
      <c r="E53" s="33"/>
      <c r="F53" s="33"/>
    </row>
    <row r="54" spans="1:6" ht="30" customHeight="1" x14ac:dyDescent="0.25">
      <c r="A54" s="7">
        <v>70100</v>
      </c>
      <c r="B54" s="9" t="s">
        <v>57</v>
      </c>
      <c r="C54" s="33">
        <v>0</v>
      </c>
      <c r="D54" s="33">
        <v>0</v>
      </c>
      <c r="E54" s="33">
        <v>0</v>
      </c>
      <c r="F54" s="33">
        <v>0</v>
      </c>
    </row>
    <row r="55" spans="1:6" ht="30" customHeight="1" thickBot="1" x14ac:dyDescent="0.3">
      <c r="A55" s="11">
        <v>70000</v>
      </c>
      <c r="B55" s="12" t="s">
        <v>58</v>
      </c>
      <c r="C55" s="40">
        <v>0</v>
      </c>
      <c r="D55" s="40">
        <v>0</v>
      </c>
      <c r="E55" s="40">
        <v>0</v>
      </c>
      <c r="F55" s="40">
        <v>0</v>
      </c>
    </row>
    <row r="56" spans="1:6" ht="30" customHeight="1" thickTop="1" x14ac:dyDescent="0.25">
      <c r="A56" s="17" t="s">
        <v>59</v>
      </c>
      <c r="B56" s="20" t="s">
        <v>60</v>
      </c>
      <c r="C56" s="33"/>
      <c r="D56" s="33"/>
      <c r="E56" s="33"/>
      <c r="F56" s="33"/>
    </row>
    <row r="57" spans="1:6" ht="30" customHeight="1" x14ac:dyDescent="0.25">
      <c r="A57" s="7">
        <v>90100</v>
      </c>
      <c r="B57" s="9" t="s">
        <v>61</v>
      </c>
      <c r="C57" s="33">
        <v>1095325000</v>
      </c>
      <c r="D57" s="33">
        <v>854140000</v>
      </c>
      <c r="E57" s="33">
        <v>960352356.71000004</v>
      </c>
      <c r="F57" s="33">
        <v>705177653.57000005</v>
      </c>
    </row>
    <row r="58" spans="1:6" ht="30" customHeight="1" x14ac:dyDescent="0.25">
      <c r="A58" s="7">
        <v>90200</v>
      </c>
      <c r="B58" s="9" t="s">
        <v>62</v>
      </c>
      <c r="C58" s="33">
        <v>350000</v>
      </c>
      <c r="D58" s="33">
        <v>0</v>
      </c>
      <c r="E58" s="33">
        <v>350516.45</v>
      </c>
      <c r="F58" s="33">
        <v>0</v>
      </c>
    </row>
    <row r="59" spans="1:6" ht="30" customHeight="1" x14ac:dyDescent="0.25">
      <c r="A59" s="13">
        <v>90000</v>
      </c>
      <c r="B59" s="14" t="s">
        <v>63</v>
      </c>
      <c r="C59" s="41">
        <f>SUM(C57:C58)</f>
        <v>1095675000</v>
      </c>
      <c r="D59" s="41">
        <f t="shared" ref="D59:F59" si="6">SUM(D57:D58)</f>
        <v>854140000</v>
      </c>
      <c r="E59" s="41">
        <f t="shared" si="6"/>
        <v>960702873.16000009</v>
      </c>
      <c r="F59" s="41">
        <f t="shared" si="6"/>
        <v>705177653.57000005</v>
      </c>
    </row>
    <row r="60" spans="1:6" ht="30" customHeight="1" thickBot="1" x14ac:dyDescent="0.3">
      <c r="A60" s="56" t="s">
        <v>64</v>
      </c>
      <c r="B60" s="56"/>
      <c r="C60" s="40">
        <f>C19+C26+C33+C40+C46+C52+C55+C59</f>
        <v>3857575556.4900002</v>
      </c>
      <c r="D60" s="40">
        <f t="shared" ref="D60:F60" si="7">D19+D26+D33+D40+D46+D52+D55+D59</f>
        <v>2729973503.0500002</v>
      </c>
      <c r="E60" s="40">
        <f t="shared" si="7"/>
        <v>4429501839.8699999</v>
      </c>
      <c r="F60" s="40">
        <f t="shared" si="7"/>
        <v>3225540771.75</v>
      </c>
    </row>
    <row r="61" spans="1:6" ht="30" customHeight="1" thickTop="1" thickBot="1" x14ac:dyDescent="0.3">
      <c r="A61" s="56" t="s">
        <v>65</v>
      </c>
      <c r="B61" s="56"/>
      <c r="C61" s="40">
        <f>C60+C8+C9+C10+C11</f>
        <v>3934465127.4000006</v>
      </c>
      <c r="D61" s="40">
        <f t="shared" ref="D61:F61" si="8">D60+D8+D9+D10+D11</f>
        <v>2729973503.0500002</v>
      </c>
      <c r="E61" s="40">
        <f t="shared" si="8"/>
        <v>4909501839.8699999</v>
      </c>
      <c r="F61" s="40">
        <f t="shared" si="8"/>
        <v>3225540771.75</v>
      </c>
    </row>
    <row r="62" spans="1:6" ht="15.75" thickTop="1" x14ac:dyDescent="0.25"/>
    <row r="63" spans="1:6" x14ac:dyDescent="0.25">
      <c r="A63" t="s">
        <v>68</v>
      </c>
    </row>
    <row r="64" spans="1:6" x14ac:dyDescent="0.25">
      <c r="A64" t="s">
        <v>69</v>
      </c>
    </row>
    <row r="66" spans="3:6" x14ac:dyDescent="0.25">
      <c r="C66" s="21"/>
      <c r="E66" s="21"/>
      <c r="F66" s="21"/>
    </row>
    <row r="67" spans="3:6" x14ac:dyDescent="0.25">
      <c r="C67" s="22"/>
      <c r="D67" s="21"/>
      <c r="E67" s="22"/>
    </row>
  </sheetData>
  <mergeCells count="9">
    <mergeCell ref="A61:B61"/>
    <mergeCell ref="A1:F1"/>
    <mergeCell ref="A6:A7"/>
    <mergeCell ref="B6:B7"/>
    <mergeCell ref="C6:D6"/>
    <mergeCell ref="E6:F6"/>
    <mergeCell ref="A60:B60"/>
    <mergeCell ref="A2:F2"/>
    <mergeCell ref="A3:F3"/>
  </mergeCells>
  <pageMargins left="0.70866141732283472" right="0.70866141732283472" top="0.55118110236220474" bottom="0.35433070866141736" header="0.31496062992125984" footer="0.11811023622047245"/>
  <pageSetup paperSize="9" scale="80" orientation="landscape" r:id="rId1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8580-6475-4559-A181-2DBDBF93E530}">
  <dimension ref="A1:F67"/>
  <sheetViews>
    <sheetView workbookViewId="0">
      <selection activeCell="E13" sqref="E13"/>
    </sheetView>
  </sheetViews>
  <sheetFormatPr defaultRowHeight="15" x14ac:dyDescent="0.25"/>
  <cols>
    <col min="1" max="1" width="12.85546875" customWidth="1"/>
    <col min="2" max="2" width="51.85546875" customWidth="1"/>
    <col min="3" max="6" width="14.7109375" customWidth="1"/>
  </cols>
  <sheetData>
    <row r="1" spans="1:6" s="23" customFormat="1" x14ac:dyDescent="0.25">
      <c r="A1" s="57" t="s">
        <v>74</v>
      </c>
      <c r="B1" s="57"/>
      <c r="C1" s="57"/>
      <c r="D1" s="57"/>
      <c r="E1" s="57"/>
      <c r="F1" s="57"/>
    </row>
    <row r="2" spans="1:6" s="23" customFormat="1" x14ac:dyDescent="0.25">
      <c r="A2" s="57" t="s">
        <v>71</v>
      </c>
      <c r="B2" s="57"/>
      <c r="C2" s="57"/>
      <c r="D2" s="57"/>
      <c r="E2" s="57"/>
      <c r="F2" s="57"/>
    </row>
    <row r="3" spans="1:6" s="23" customFormat="1" ht="14.25" customHeight="1" x14ac:dyDescent="0.25">
      <c r="A3" s="57" t="s">
        <v>70</v>
      </c>
      <c r="B3" s="57"/>
      <c r="C3" s="57"/>
      <c r="D3" s="57"/>
      <c r="E3" s="57"/>
      <c r="F3" s="57"/>
    </row>
    <row r="4" spans="1:6" s="23" customFormat="1" x14ac:dyDescent="0.25">
      <c r="A4" s="23" t="s">
        <v>67</v>
      </c>
    </row>
    <row r="5" spans="1:6" s="23" customFormat="1" x14ac:dyDescent="0.25">
      <c r="A5" s="23" t="s">
        <v>73</v>
      </c>
    </row>
    <row r="6" spans="1:6" s="45" customFormat="1" ht="19.5" customHeight="1" x14ac:dyDescent="0.25">
      <c r="A6" s="58" t="s">
        <v>0</v>
      </c>
      <c r="B6" s="59" t="s">
        <v>1</v>
      </c>
      <c r="C6" s="61" t="s">
        <v>2</v>
      </c>
      <c r="D6" s="61"/>
      <c r="E6" s="61" t="s">
        <v>3</v>
      </c>
      <c r="F6" s="61"/>
    </row>
    <row r="7" spans="1:6" s="45" customFormat="1" ht="41.25" customHeight="1" x14ac:dyDescent="0.25">
      <c r="A7" s="58"/>
      <c r="B7" s="59"/>
      <c r="C7" s="46"/>
      <c r="D7" s="47" t="s">
        <v>66</v>
      </c>
      <c r="E7" s="46"/>
      <c r="F7" s="47" t="s">
        <v>66</v>
      </c>
    </row>
    <row r="8" spans="1:6" ht="24.95" customHeight="1" x14ac:dyDescent="0.25">
      <c r="A8" s="1"/>
      <c r="B8" s="4" t="s">
        <v>4</v>
      </c>
      <c r="C8" s="48">
        <v>349143.45</v>
      </c>
      <c r="D8" s="48">
        <v>0</v>
      </c>
      <c r="E8" s="25"/>
      <c r="F8" s="26"/>
    </row>
    <row r="9" spans="1:6" ht="24.95" customHeight="1" x14ac:dyDescent="0.25">
      <c r="A9" s="2"/>
      <c r="B9" s="5" t="s">
        <v>5</v>
      </c>
      <c r="C9" s="33">
        <v>10997103.890000001</v>
      </c>
      <c r="D9" s="33">
        <v>0</v>
      </c>
      <c r="E9" s="28"/>
      <c r="F9" s="29"/>
    </row>
    <row r="10" spans="1:6" ht="24.95" customHeight="1" x14ac:dyDescent="0.25">
      <c r="A10" s="2"/>
      <c r="B10" s="5" t="s">
        <v>6</v>
      </c>
      <c r="C10" s="33">
        <v>26852343.079999998</v>
      </c>
      <c r="D10" s="33">
        <v>0</v>
      </c>
      <c r="E10" s="28"/>
      <c r="F10" s="29"/>
    </row>
    <row r="11" spans="1:6" ht="24.95" customHeight="1" x14ac:dyDescent="0.25">
      <c r="A11" s="3"/>
      <c r="B11" s="6" t="s">
        <v>7</v>
      </c>
      <c r="C11" s="30"/>
      <c r="D11" s="30"/>
      <c r="E11" s="31">
        <v>0</v>
      </c>
      <c r="F11" s="32"/>
    </row>
    <row r="12" spans="1:6" ht="30" x14ac:dyDescent="0.25">
      <c r="A12" s="13" t="s">
        <v>8</v>
      </c>
      <c r="B12" s="14" t="s">
        <v>9</v>
      </c>
      <c r="C12" s="49"/>
      <c r="D12" s="49"/>
      <c r="E12" s="49"/>
      <c r="F12" s="49"/>
    </row>
    <row r="13" spans="1:6" ht="30" customHeight="1" x14ac:dyDescent="0.25">
      <c r="A13" s="7">
        <v>10101</v>
      </c>
      <c r="B13" s="9" t="s">
        <v>10</v>
      </c>
      <c r="C13" s="33">
        <v>237382421.69</v>
      </c>
      <c r="D13" s="33">
        <v>0</v>
      </c>
      <c r="E13" s="33">
        <v>0</v>
      </c>
      <c r="F13" s="33">
        <v>0</v>
      </c>
    </row>
    <row r="14" spans="1:6" ht="30" customHeight="1" x14ac:dyDescent="0.25">
      <c r="A14" s="7">
        <v>10102</v>
      </c>
      <c r="B14" s="9" t="s">
        <v>11</v>
      </c>
      <c r="C14" s="33">
        <v>1456056282.4200001</v>
      </c>
      <c r="D14" s="33">
        <v>1456056282.4200001</v>
      </c>
      <c r="E14" s="33">
        <v>0</v>
      </c>
      <c r="F14" s="33">
        <v>0</v>
      </c>
    </row>
    <row r="15" spans="1:6" ht="30" customHeight="1" x14ac:dyDescent="0.25">
      <c r="A15" s="7">
        <v>10103</v>
      </c>
      <c r="B15" s="9" t="s">
        <v>12</v>
      </c>
      <c r="C15" s="33">
        <v>0</v>
      </c>
      <c r="D15" s="33">
        <v>0</v>
      </c>
      <c r="E15" s="33">
        <v>0</v>
      </c>
      <c r="F15" s="33">
        <v>0</v>
      </c>
    </row>
    <row r="16" spans="1:6" ht="30" customHeight="1" x14ac:dyDescent="0.25">
      <c r="A16" s="7">
        <v>10104</v>
      </c>
      <c r="B16" s="9" t="s">
        <v>13</v>
      </c>
      <c r="C16" s="33">
        <v>100322408.58</v>
      </c>
      <c r="D16" s="33">
        <v>0</v>
      </c>
      <c r="E16" s="33">
        <v>0</v>
      </c>
      <c r="F16" s="33">
        <v>0</v>
      </c>
    </row>
    <row r="17" spans="1:6" ht="30" customHeight="1" x14ac:dyDescent="0.25">
      <c r="A17" s="7">
        <v>10301</v>
      </c>
      <c r="B17" s="9" t="s">
        <v>14</v>
      </c>
      <c r="C17" s="33">
        <v>243687412.58000001</v>
      </c>
      <c r="D17" s="33">
        <v>238839098.58000001</v>
      </c>
      <c r="E17" s="33">
        <v>0</v>
      </c>
      <c r="F17" s="33">
        <v>0</v>
      </c>
    </row>
    <row r="18" spans="1:6" ht="30" customHeight="1" x14ac:dyDescent="0.25">
      <c r="A18" s="8">
        <v>10302</v>
      </c>
      <c r="B18" s="10" t="s">
        <v>15</v>
      </c>
      <c r="C18" s="34">
        <v>0</v>
      </c>
      <c r="D18" s="34">
        <v>0</v>
      </c>
      <c r="E18" s="34">
        <v>0</v>
      </c>
      <c r="F18" s="34">
        <v>0</v>
      </c>
    </row>
    <row r="19" spans="1:6" ht="30" customHeight="1" thickBot="1" x14ac:dyDescent="0.3">
      <c r="A19" s="11">
        <v>10000</v>
      </c>
      <c r="B19" s="12" t="s">
        <v>16</v>
      </c>
      <c r="C19" s="35">
        <f>SUM(C13:C18)</f>
        <v>2037448525.27</v>
      </c>
      <c r="D19" s="35">
        <f t="shared" ref="D19:F19" si="0">SUM(D13:D18)</f>
        <v>1694895381</v>
      </c>
      <c r="E19" s="35">
        <f t="shared" si="0"/>
        <v>0</v>
      </c>
      <c r="F19" s="35">
        <f t="shared" si="0"/>
        <v>0</v>
      </c>
    </row>
    <row r="20" spans="1:6" ht="30" customHeight="1" thickTop="1" x14ac:dyDescent="0.25">
      <c r="A20" s="18" t="s">
        <v>17</v>
      </c>
      <c r="B20" s="19" t="s">
        <v>18</v>
      </c>
      <c r="C20" s="36"/>
      <c r="D20" s="36"/>
      <c r="E20" s="36"/>
      <c r="F20" s="36"/>
    </row>
    <row r="21" spans="1:6" ht="30" customHeight="1" x14ac:dyDescent="0.25">
      <c r="A21" s="7">
        <v>20101</v>
      </c>
      <c r="B21" s="9" t="s">
        <v>19</v>
      </c>
      <c r="C21" s="33">
        <v>69241534.650000006</v>
      </c>
      <c r="D21" s="33">
        <v>36651867.390000001</v>
      </c>
      <c r="E21" s="33">
        <v>0</v>
      </c>
      <c r="F21" s="33">
        <v>0</v>
      </c>
    </row>
    <row r="22" spans="1:6" ht="30" customHeight="1" x14ac:dyDescent="0.25">
      <c r="A22" s="7">
        <v>20102</v>
      </c>
      <c r="B22" s="9" t="s">
        <v>20</v>
      </c>
      <c r="C22" s="33">
        <v>0</v>
      </c>
      <c r="D22" s="33">
        <v>0</v>
      </c>
      <c r="E22" s="33">
        <v>0</v>
      </c>
      <c r="F22" s="33">
        <v>0</v>
      </c>
    </row>
    <row r="23" spans="1:6" ht="30" customHeight="1" x14ac:dyDescent="0.25">
      <c r="A23" s="7">
        <v>20103</v>
      </c>
      <c r="B23" s="9" t="s">
        <v>21</v>
      </c>
      <c r="C23" s="33">
        <v>8000000</v>
      </c>
      <c r="D23" s="33">
        <v>8000000</v>
      </c>
      <c r="E23" s="33">
        <v>0</v>
      </c>
      <c r="F23" s="33">
        <v>0</v>
      </c>
    </row>
    <row r="24" spans="1:6" ht="30" customHeight="1" x14ac:dyDescent="0.25">
      <c r="A24" s="7">
        <v>20104</v>
      </c>
      <c r="B24" s="9" t="s">
        <v>22</v>
      </c>
      <c r="C24" s="33">
        <v>0</v>
      </c>
      <c r="D24" s="33">
        <v>0</v>
      </c>
      <c r="E24" s="33">
        <v>0</v>
      </c>
      <c r="F24" s="33">
        <v>0</v>
      </c>
    </row>
    <row r="25" spans="1:6" ht="30" customHeight="1" x14ac:dyDescent="0.25">
      <c r="A25" s="8">
        <v>20105</v>
      </c>
      <c r="B25" s="10" t="s">
        <v>23</v>
      </c>
      <c r="C25" s="33">
        <v>211317.01</v>
      </c>
      <c r="D25" s="33">
        <v>0</v>
      </c>
      <c r="E25" s="33">
        <v>0</v>
      </c>
      <c r="F25" s="33">
        <v>0</v>
      </c>
    </row>
    <row r="26" spans="1:6" ht="30" customHeight="1" thickBot="1" x14ac:dyDescent="0.3">
      <c r="A26" s="16">
        <v>20000</v>
      </c>
      <c r="B26" s="15" t="s">
        <v>24</v>
      </c>
      <c r="C26" s="37">
        <f>SUM(C21:C25)</f>
        <v>77452851.660000011</v>
      </c>
      <c r="D26" s="37">
        <f t="shared" ref="D26:F26" si="1">SUM(D21:D25)</f>
        <v>44651867.390000001</v>
      </c>
      <c r="E26" s="37">
        <f t="shared" si="1"/>
        <v>0</v>
      </c>
      <c r="F26" s="37">
        <f t="shared" si="1"/>
        <v>0</v>
      </c>
    </row>
    <row r="27" spans="1:6" ht="30" customHeight="1" thickTop="1" x14ac:dyDescent="0.25">
      <c r="A27" s="18" t="s">
        <v>25</v>
      </c>
      <c r="B27" s="20" t="s">
        <v>26</v>
      </c>
      <c r="C27" s="38"/>
      <c r="D27" s="38"/>
      <c r="E27" s="38"/>
      <c r="F27" s="38"/>
    </row>
    <row r="28" spans="1:6" ht="30" customHeight="1" x14ac:dyDescent="0.25">
      <c r="A28" s="7">
        <v>30100</v>
      </c>
      <c r="B28" s="9" t="s">
        <v>27</v>
      </c>
      <c r="C28" s="33">
        <v>89261330.480000004</v>
      </c>
      <c r="D28" s="39">
        <v>74833371</v>
      </c>
      <c r="E28" s="33">
        <v>0</v>
      </c>
      <c r="F28" s="33">
        <v>0</v>
      </c>
    </row>
    <row r="29" spans="1:6" ht="30" customHeight="1" x14ac:dyDescent="0.25">
      <c r="A29" s="7">
        <v>30200</v>
      </c>
      <c r="B29" s="9" t="s">
        <v>28</v>
      </c>
      <c r="C29" s="33">
        <v>1115822</v>
      </c>
      <c r="D29" s="39">
        <v>0</v>
      </c>
      <c r="E29" s="33">
        <v>0</v>
      </c>
      <c r="F29" s="33">
        <v>0</v>
      </c>
    </row>
    <row r="30" spans="1:6" ht="30" customHeight="1" x14ac:dyDescent="0.25">
      <c r="A30" s="7">
        <v>30300</v>
      </c>
      <c r="B30" s="9" t="s">
        <v>29</v>
      </c>
      <c r="C30" s="33">
        <v>17212141.890000001</v>
      </c>
      <c r="D30" s="33">
        <v>0</v>
      </c>
      <c r="E30" s="33">
        <v>0</v>
      </c>
      <c r="F30" s="33">
        <v>0</v>
      </c>
    </row>
    <row r="31" spans="1:6" ht="30" customHeight="1" x14ac:dyDescent="0.25">
      <c r="A31" s="7">
        <v>30400</v>
      </c>
      <c r="B31" s="9" t="s">
        <v>30</v>
      </c>
      <c r="C31" s="33">
        <v>0</v>
      </c>
      <c r="D31" s="33">
        <v>0</v>
      </c>
      <c r="E31" s="33">
        <v>0</v>
      </c>
      <c r="F31" s="33">
        <v>0</v>
      </c>
    </row>
    <row r="32" spans="1:6" ht="30" customHeight="1" x14ac:dyDescent="0.25">
      <c r="A32" s="7">
        <v>30500</v>
      </c>
      <c r="B32" s="9" t="s">
        <v>31</v>
      </c>
      <c r="C32" s="33">
        <v>14558279.390000001</v>
      </c>
      <c r="D32" s="33">
        <v>0</v>
      </c>
      <c r="E32" s="33">
        <v>0</v>
      </c>
      <c r="F32" s="33">
        <v>0</v>
      </c>
    </row>
    <row r="33" spans="1:6" ht="30" customHeight="1" thickBot="1" x14ac:dyDescent="0.3">
      <c r="A33" s="11">
        <v>30000</v>
      </c>
      <c r="B33" s="12" t="s">
        <v>32</v>
      </c>
      <c r="C33" s="40">
        <f>SUM(C28:C32)</f>
        <v>122147573.76000001</v>
      </c>
      <c r="D33" s="40">
        <f t="shared" ref="D33:F33" si="2">SUM(D28:D32)</f>
        <v>74833371</v>
      </c>
      <c r="E33" s="40">
        <f t="shared" si="2"/>
        <v>0</v>
      </c>
      <c r="F33" s="40">
        <f t="shared" si="2"/>
        <v>0</v>
      </c>
    </row>
    <row r="34" spans="1:6" ht="30" customHeight="1" thickTop="1" x14ac:dyDescent="0.25">
      <c r="A34" s="17" t="s">
        <v>33</v>
      </c>
      <c r="B34" s="20" t="s">
        <v>34</v>
      </c>
      <c r="C34" s="38"/>
      <c r="D34" s="38"/>
      <c r="E34" s="38"/>
      <c r="F34" s="38"/>
    </row>
    <row r="35" spans="1:6" ht="30" customHeight="1" x14ac:dyDescent="0.25">
      <c r="A35" s="7">
        <v>40100</v>
      </c>
      <c r="B35" s="9" t="s">
        <v>35</v>
      </c>
      <c r="C35" s="33">
        <v>0</v>
      </c>
      <c r="D35" s="33">
        <v>0</v>
      </c>
      <c r="E35" s="33">
        <v>0</v>
      </c>
      <c r="F35" s="33">
        <v>0</v>
      </c>
    </row>
    <row r="36" spans="1:6" ht="30" customHeight="1" x14ac:dyDescent="0.25">
      <c r="A36" s="7">
        <v>40200</v>
      </c>
      <c r="B36" s="9" t="s">
        <v>36</v>
      </c>
      <c r="C36" s="39">
        <v>48736675.490000002</v>
      </c>
      <c r="D36" s="33">
        <v>0</v>
      </c>
      <c r="E36" s="33">
        <v>0</v>
      </c>
      <c r="F36" s="33">
        <v>0</v>
      </c>
    </row>
    <row r="37" spans="1:6" ht="30" customHeight="1" x14ac:dyDescent="0.25">
      <c r="A37" s="7">
        <v>40300</v>
      </c>
      <c r="B37" s="9" t="s">
        <v>37</v>
      </c>
      <c r="C37" s="39">
        <v>0</v>
      </c>
      <c r="D37" s="33">
        <v>0</v>
      </c>
      <c r="E37" s="33">
        <v>0</v>
      </c>
      <c r="F37" s="33">
        <v>0</v>
      </c>
    </row>
    <row r="38" spans="1:6" ht="30" customHeight="1" x14ac:dyDescent="0.25">
      <c r="A38" s="7">
        <v>40400</v>
      </c>
      <c r="B38" s="9" t="s">
        <v>38</v>
      </c>
      <c r="C38" s="39">
        <v>0</v>
      </c>
      <c r="D38" s="33">
        <v>0</v>
      </c>
      <c r="E38" s="33">
        <v>0</v>
      </c>
      <c r="F38" s="33">
        <v>0</v>
      </c>
    </row>
    <row r="39" spans="1:6" ht="30" customHeight="1" x14ac:dyDescent="0.25">
      <c r="A39" s="7">
        <v>40500</v>
      </c>
      <c r="B39" s="9" t="s">
        <v>39</v>
      </c>
      <c r="C39" s="39">
        <v>23417000</v>
      </c>
      <c r="D39" s="33">
        <v>0</v>
      </c>
      <c r="E39" s="33">
        <v>0</v>
      </c>
      <c r="F39" s="33">
        <v>0</v>
      </c>
    </row>
    <row r="40" spans="1:6" ht="30" customHeight="1" thickBot="1" x14ac:dyDescent="0.3">
      <c r="A40" s="11">
        <v>40000</v>
      </c>
      <c r="B40" s="12" t="s">
        <v>40</v>
      </c>
      <c r="C40" s="40">
        <f>SUM(C35:C39)</f>
        <v>72153675.49000001</v>
      </c>
      <c r="D40" s="40">
        <f t="shared" ref="D40:F40" si="3">SUM(D35:D39)</f>
        <v>0</v>
      </c>
      <c r="E40" s="40">
        <f t="shared" si="3"/>
        <v>0</v>
      </c>
      <c r="F40" s="40">
        <f t="shared" si="3"/>
        <v>0</v>
      </c>
    </row>
    <row r="41" spans="1:6" ht="30" customHeight="1" thickTop="1" x14ac:dyDescent="0.25">
      <c r="A41" s="18" t="s">
        <v>41</v>
      </c>
      <c r="B41" s="20" t="s">
        <v>42</v>
      </c>
      <c r="C41" s="33"/>
      <c r="D41" s="33"/>
      <c r="E41" s="33"/>
      <c r="F41" s="33"/>
    </row>
    <row r="42" spans="1:6" ht="30" customHeight="1" x14ac:dyDescent="0.25">
      <c r="A42" s="7">
        <v>50100</v>
      </c>
      <c r="B42" s="9" t="s">
        <v>43</v>
      </c>
      <c r="C42" s="33">
        <v>0</v>
      </c>
      <c r="D42" s="33">
        <v>0</v>
      </c>
      <c r="E42" s="33">
        <v>0</v>
      </c>
      <c r="F42" s="33">
        <v>0</v>
      </c>
    </row>
    <row r="43" spans="1:6" ht="30" customHeight="1" x14ac:dyDescent="0.25">
      <c r="A43" s="7">
        <v>50200</v>
      </c>
      <c r="B43" s="9" t="s">
        <v>44</v>
      </c>
      <c r="C43" s="33">
        <v>5000000</v>
      </c>
      <c r="D43" s="33">
        <v>0</v>
      </c>
      <c r="E43" s="33">
        <v>0</v>
      </c>
      <c r="F43" s="33">
        <v>0</v>
      </c>
    </row>
    <row r="44" spans="1:6" ht="30" customHeight="1" x14ac:dyDescent="0.25">
      <c r="A44" s="7">
        <v>50300</v>
      </c>
      <c r="B44" s="9" t="s">
        <v>45</v>
      </c>
      <c r="C44" s="33">
        <v>1668677.16</v>
      </c>
      <c r="D44" s="33">
        <v>0</v>
      </c>
      <c r="E44" s="33">
        <v>0</v>
      </c>
      <c r="F44" s="33">
        <v>0</v>
      </c>
    </row>
    <row r="45" spans="1:6" ht="30" customHeight="1" x14ac:dyDescent="0.25">
      <c r="A45" s="8">
        <v>50400</v>
      </c>
      <c r="B45" s="9" t="s">
        <v>46</v>
      </c>
      <c r="C45" s="33">
        <v>150000000</v>
      </c>
      <c r="D45" s="33">
        <v>0</v>
      </c>
      <c r="E45" s="33">
        <v>0</v>
      </c>
      <c r="F45" s="33">
        <v>0</v>
      </c>
    </row>
    <row r="46" spans="1:6" ht="30" customHeight="1" thickBot="1" x14ac:dyDescent="0.3">
      <c r="A46" s="11">
        <v>50000</v>
      </c>
      <c r="B46" s="12" t="s">
        <v>47</v>
      </c>
      <c r="C46" s="40">
        <f>SUM(C42:C45)</f>
        <v>156668677.16</v>
      </c>
      <c r="D46" s="40">
        <f t="shared" ref="D46:F46" si="4">SUM(D42:D45)</f>
        <v>0</v>
      </c>
      <c r="E46" s="40">
        <f t="shared" si="4"/>
        <v>0</v>
      </c>
      <c r="F46" s="40">
        <f t="shared" si="4"/>
        <v>0</v>
      </c>
    </row>
    <row r="47" spans="1:6" ht="30" customHeight="1" thickTop="1" x14ac:dyDescent="0.25">
      <c r="A47" s="17" t="s">
        <v>48</v>
      </c>
      <c r="B47" s="20" t="s">
        <v>49</v>
      </c>
      <c r="C47" s="38"/>
      <c r="D47" s="38"/>
      <c r="E47" s="38"/>
      <c r="F47" s="38"/>
    </row>
    <row r="48" spans="1:6" ht="30" customHeight="1" x14ac:dyDescent="0.25">
      <c r="A48" s="7">
        <v>60100</v>
      </c>
      <c r="B48" s="9" t="s">
        <v>50</v>
      </c>
      <c r="C48" s="33">
        <v>0</v>
      </c>
      <c r="D48" s="33">
        <v>0</v>
      </c>
      <c r="E48" s="33">
        <v>0</v>
      </c>
      <c r="F48" s="33">
        <v>0</v>
      </c>
    </row>
    <row r="49" spans="1:6" ht="30" customHeight="1" x14ac:dyDescent="0.25">
      <c r="A49" s="7">
        <v>60200</v>
      </c>
      <c r="B49" s="9" t="s">
        <v>51</v>
      </c>
      <c r="C49" s="33">
        <v>0</v>
      </c>
      <c r="D49" s="33">
        <v>0</v>
      </c>
      <c r="E49" s="33">
        <v>0</v>
      </c>
      <c r="F49" s="33">
        <v>0</v>
      </c>
    </row>
    <row r="50" spans="1:6" ht="30" customHeight="1" x14ac:dyDescent="0.25">
      <c r="A50" s="7">
        <v>60300</v>
      </c>
      <c r="B50" s="9" t="s">
        <v>52</v>
      </c>
      <c r="C50" s="33">
        <v>15400000</v>
      </c>
      <c r="D50" s="33">
        <v>0</v>
      </c>
      <c r="E50" s="33">
        <v>0</v>
      </c>
      <c r="F50" s="33">
        <v>0</v>
      </c>
    </row>
    <row r="51" spans="1:6" ht="30" customHeight="1" x14ac:dyDescent="0.25">
      <c r="A51" s="7">
        <v>60400</v>
      </c>
      <c r="B51" s="9" t="s">
        <v>53</v>
      </c>
      <c r="C51" s="33">
        <v>0</v>
      </c>
      <c r="D51" s="33">
        <v>0</v>
      </c>
      <c r="E51" s="33">
        <v>0</v>
      </c>
      <c r="F51" s="33">
        <v>0</v>
      </c>
    </row>
    <row r="52" spans="1:6" ht="30" customHeight="1" thickBot="1" x14ac:dyDescent="0.3">
      <c r="A52" s="11">
        <v>60000</v>
      </c>
      <c r="B52" s="12" t="s">
        <v>54</v>
      </c>
      <c r="C52" s="40">
        <f>SUM(C48:C51)</f>
        <v>15400000</v>
      </c>
      <c r="D52" s="40">
        <f t="shared" ref="D52:F52" si="5">SUM(D48:D51)</f>
        <v>0</v>
      </c>
      <c r="E52" s="40">
        <f t="shared" si="5"/>
        <v>0</v>
      </c>
      <c r="F52" s="40">
        <f t="shared" si="5"/>
        <v>0</v>
      </c>
    </row>
    <row r="53" spans="1:6" ht="30" customHeight="1" thickTop="1" x14ac:dyDescent="0.25">
      <c r="A53" s="17" t="s">
        <v>55</v>
      </c>
      <c r="B53" s="20" t="s">
        <v>56</v>
      </c>
      <c r="C53" s="33"/>
      <c r="D53" s="33"/>
      <c r="E53" s="33"/>
      <c r="F53" s="33"/>
    </row>
    <row r="54" spans="1:6" ht="30" customHeight="1" x14ac:dyDescent="0.25">
      <c r="A54" s="7">
        <v>70100</v>
      </c>
      <c r="B54" s="9" t="s">
        <v>57</v>
      </c>
      <c r="C54" s="33">
        <v>0</v>
      </c>
      <c r="D54" s="33">
        <v>0</v>
      </c>
      <c r="E54" s="33">
        <v>0</v>
      </c>
      <c r="F54" s="33">
        <v>0</v>
      </c>
    </row>
    <row r="55" spans="1:6" ht="30" customHeight="1" thickBot="1" x14ac:dyDescent="0.3">
      <c r="A55" s="11">
        <v>70000</v>
      </c>
      <c r="B55" s="12" t="s">
        <v>58</v>
      </c>
      <c r="C55" s="40">
        <f>SUM(C54)</f>
        <v>0</v>
      </c>
      <c r="D55" s="40">
        <f t="shared" ref="D55:F55" si="6">SUM(D54)</f>
        <v>0</v>
      </c>
      <c r="E55" s="40">
        <f t="shared" si="6"/>
        <v>0</v>
      </c>
      <c r="F55" s="40">
        <f t="shared" si="6"/>
        <v>0</v>
      </c>
    </row>
    <row r="56" spans="1:6" ht="30" customHeight="1" thickTop="1" x14ac:dyDescent="0.25">
      <c r="A56" s="17" t="s">
        <v>59</v>
      </c>
      <c r="B56" s="20" t="s">
        <v>60</v>
      </c>
      <c r="C56" s="33"/>
      <c r="D56" s="33"/>
      <c r="E56" s="33"/>
      <c r="F56" s="33"/>
    </row>
    <row r="57" spans="1:6" ht="30" customHeight="1" x14ac:dyDescent="0.25">
      <c r="A57" s="7">
        <v>90100</v>
      </c>
      <c r="B57" s="9" t="s">
        <v>61</v>
      </c>
      <c r="C57" s="33">
        <v>1094825000</v>
      </c>
      <c r="D57" s="33">
        <v>853640000</v>
      </c>
      <c r="E57" s="33">
        <v>0</v>
      </c>
      <c r="F57" s="33">
        <v>0</v>
      </c>
    </row>
    <row r="58" spans="1:6" ht="30" customHeight="1" x14ac:dyDescent="0.25">
      <c r="A58" s="7">
        <v>90200</v>
      </c>
      <c r="B58" s="9" t="s">
        <v>62</v>
      </c>
      <c r="C58" s="33">
        <v>350000</v>
      </c>
      <c r="D58" s="33">
        <v>0</v>
      </c>
      <c r="E58" s="33">
        <v>0</v>
      </c>
      <c r="F58" s="33">
        <v>0</v>
      </c>
    </row>
    <row r="59" spans="1:6" ht="30" customHeight="1" x14ac:dyDescent="0.25">
      <c r="A59" s="13">
        <v>90000</v>
      </c>
      <c r="B59" s="14" t="s">
        <v>63</v>
      </c>
      <c r="C59" s="41">
        <f>SUM(C57:C58)</f>
        <v>1095175000</v>
      </c>
      <c r="D59" s="41">
        <f t="shared" ref="D59:F59" si="7">SUM(D57:D58)</f>
        <v>853640000</v>
      </c>
      <c r="E59" s="41">
        <f t="shared" si="7"/>
        <v>0</v>
      </c>
      <c r="F59" s="41">
        <f t="shared" si="7"/>
        <v>0</v>
      </c>
    </row>
    <row r="60" spans="1:6" ht="30" customHeight="1" thickBot="1" x14ac:dyDescent="0.3">
      <c r="A60" s="56" t="s">
        <v>64</v>
      </c>
      <c r="B60" s="56"/>
      <c r="C60" s="40">
        <f>C59+C55+C52+C46+C40+C33+C26+C19</f>
        <v>3576446303.3400002</v>
      </c>
      <c r="D60" s="40">
        <f t="shared" ref="D60:F60" si="8">D59+D55+D52+D46+D40+D33+D26+D19</f>
        <v>2668020619.3899999</v>
      </c>
      <c r="E60" s="40">
        <f t="shared" si="8"/>
        <v>0</v>
      </c>
      <c r="F60" s="40">
        <f t="shared" si="8"/>
        <v>0</v>
      </c>
    </row>
    <row r="61" spans="1:6" ht="30" customHeight="1" thickTop="1" thickBot="1" x14ac:dyDescent="0.3">
      <c r="A61" s="56" t="s">
        <v>65</v>
      </c>
      <c r="B61" s="56"/>
      <c r="C61" s="40">
        <f>C60+C10+C9+C8</f>
        <v>3614644893.7599998</v>
      </c>
      <c r="D61" s="40">
        <f>D60+D10+D9+D8</f>
        <v>2668020619.3899999</v>
      </c>
      <c r="E61" s="40">
        <f>E60+E11</f>
        <v>0</v>
      </c>
      <c r="F61" s="40">
        <f>F60+F11</f>
        <v>0</v>
      </c>
    </row>
    <row r="62" spans="1:6" ht="15.75" thickTop="1" x14ac:dyDescent="0.25"/>
    <row r="63" spans="1:6" x14ac:dyDescent="0.25">
      <c r="A63" t="s">
        <v>68</v>
      </c>
    </row>
    <row r="64" spans="1:6" x14ac:dyDescent="0.25">
      <c r="A64" t="s">
        <v>69</v>
      </c>
    </row>
    <row r="66" spans="3:6" x14ac:dyDescent="0.25">
      <c r="C66" s="21"/>
      <c r="D66" s="21"/>
      <c r="F66" s="21"/>
    </row>
    <row r="67" spans="3:6" x14ac:dyDescent="0.25">
      <c r="D67" s="21"/>
      <c r="E67" s="21"/>
    </row>
  </sheetData>
  <mergeCells count="9">
    <mergeCell ref="A60:B60"/>
    <mergeCell ref="A61:B61"/>
    <mergeCell ref="A1:F1"/>
    <mergeCell ref="A2:F2"/>
    <mergeCell ref="A3:F3"/>
    <mergeCell ref="A6:A7"/>
    <mergeCell ref="B6:B7"/>
    <mergeCell ref="C6:D6"/>
    <mergeCell ref="E6:F6"/>
  </mergeCells>
  <pageMargins left="0.70866141732283472" right="0.70866141732283472" top="0.55118110236220474" bottom="0.35433070866141736" header="0.31496062992125984" footer="0.11811023622047245"/>
  <pageSetup paperSize="9" scale="80" orientation="landscape" r:id="rId1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5609-13CB-45FA-B715-844C476288E7}">
  <dimension ref="A1:F67"/>
  <sheetViews>
    <sheetView tabSelected="1" workbookViewId="0">
      <selection activeCell="D14" sqref="D14"/>
    </sheetView>
  </sheetViews>
  <sheetFormatPr defaultRowHeight="15" x14ac:dyDescent="0.25"/>
  <cols>
    <col min="1" max="1" width="12.85546875" customWidth="1"/>
    <col min="2" max="2" width="51.85546875" customWidth="1"/>
    <col min="3" max="6" width="14.7109375" customWidth="1"/>
  </cols>
  <sheetData>
    <row r="1" spans="1:6" s="23" customFormat="1" x14ac:dyDescent="0.25">
      <c r="A1" s="57" t="s">
        <v>74</v>
      </c>
      <c r="B1" s="57"/>
      <c r="C1" s="57"/>
      <c r="D1" s="57"/>
      <c r="E1" s="57"/>
      <c r="F1" s="57"/>
    </row>
    <row r="2" spans="1:6" s="23" customFormat="1" x14ac:dyDescent="0.25">
      <c r="A2" s="57" t="s">
        <v>71</v>
      </c>
      <c r="B2" s="57"/>
      <c r="C2" s="57"/>
      <c r="D2" s="57"/>
      <c r="E2" s="57"/>
      <c r="F2" s="57"/>
    </row>
    <row r="3" spans="1:6" s="23" customFormat="1" ht="14.25" customHeight="1" x14ac:dyDescent="0.25">
      <c r="A3" s="57" t="s">
        <v>70</v>
      </c>
      <c r="B3" s="57"/>
      <c r="C3" s="57"/>
      <c r="D3" s="57"/>
      <c r="E3" s="57"/>
      <c r="F3" s="57"/>
    </row>
    <row r="4" spans="1:6" s="23" customFormat="1" x14ac:dyDescent="0.25">
      <c r="A4" s="23" t="s">
        <v>67</v>
      </c>
    </row>
    <row r="5" spans="1:6" s="23" customFormat="1" x14ac:dyDescent="0.25">
      <c r="A5" s="23" t="s">
        <v>75</v>
      </c>
    </row>
    <row r="6" spans="1:6" ht="15" customHeight="1" x14ac:dyDescent="0.25">
      <c r="A6" s="58" t="s">
        <v>0</v>
      </c>
      <c r="B6" s="59" t="s">
        <v>1</v>
      </c>
      <c r="C6" s="61" t="s">
        <v>2</v>
      </c>
      <c r="D6" s="61"/>
      <c r="E6" s="61" t="s">
        <v>3</v>
      </c>
      <c r="F6" s="61"/>
    </row>
    <row r="7" spans="1:6" s="51" customFormat="1" ht="41.25" customHeight="1" x14ac:dyDescent="0.25">
      <c r="A7" s="58"/>
      <c r="B7" s="59"/>
      <c r="C7" s="44"/>
      <c r="D7" s="50" t="s">
        <v>66</v>
      </c>
      <c r="E7" s="44"/>
      <c r="F7" s="50" t="s">
        <v>66</v>
      </c>
    </row>
    <row r="8" spans="1:6" ht="24.95" customHeight="1" x14ac:dyDescent="0.25">
      <c r="A8" s="1"/>
      <c r="B8" s="4" t="s">
        <v>4</v>
      </c>
      <c r="C8" s="48">
        <v>29886.44</v>
      </c>
      <c r="D8" s="48">
        <v>0</v>
      </c>
      <c r="E8" s="49"/>
      <c r="F8" s="53"/>
    </row>
    <row r="9" spans="1:6" ht="24.95" customHeight="1" x14ac:dyDescent="0.25">
      <c r="A9" s="2"/>
      <c r="B9" s="5" t="s">
        <v>5</v>
      </c>
      <c r="C9" s="33">
        <v>666615.32999999996</v>
      </c>
      <c r="D9" s="33">
        <v>0</v>
      </c>
      <c r="E9" s="38"/>
      <c r="F9" s="54"/>
    </row>
    <row r="10" spans="1:6" ht="24.95" customHeight="1" x14ac:dyDescent="0.25">
      <c r="A10" s="2"/>
      <c r="B10" s="5" t="s">
        <v>6</v>
      </c>
      <c r="C10" s="33">
        <v>25991749.239999998</v>
      </c>
      <c r="D10" s="33">
        <v>0</v>
      </c>
      <c r="E10" s="38"/>
      <c r="F10" s="54"/>
    </row>
    <row r="11" spans="1:6" ht="24.95" customHeight="1" x14ac:dyDescent="0.25">
      <c r="A11" s="3"/>
      <c r="B11" s="6" t="s">
        <v>7</v>
      </c>
      <c r="C11" s="55"/>
      <c r="D11" s="55"/>
      <c r="E11" s="34">
        <v>0</v>
      </c>
      <c r="F11" s="52"/>
    </row>
    <row r="12" spans="1:6" ht="30" x14ac:dyDescent="0.25">
      <c r="A12" s="13" t="s">
        <v>8</v>
      </c>
      <c r="B12" s="14" t="s">
        <v>9</v>
      </c>
      <c r="C12" s="49"/>
      <c r="D12" s="49"/>
      <c r="E12" s="49"/>
      <c r="F12" s="49"/>
    </row>
    <row r="13" spans="1:6" ht="30" customHeight="1" x14ac:dyDescent="0.25">
      <c r="A13" s="7">
        <v>10101</v>
      </c>
      <c r="B13" s="9" t="s">
        <v>10</v>
      </c>
      <c r="C13" s="33">
        <v>237382421.69</v>
      </c>
      <c r="D13" s="33">
        <v>0</v>
      </c>
      <c r="E13" s="33">
        <v>0</v>
      </c>
      <c r="F13" s="33">
        <v>0</v>
      </c>
    </row>
    <row r="14" spans="1:6" ht="30" customHeight="1" x14ac:dyDescent="0.25">
      <c r="A14" s="7">
        <v>10102</v>
      </c>
      <c r="B14" s="9" t="s">
        <v>11</v>
      </c>
      <c r="C14" s="33">
        <v>1456056282.4200001</v>
      </c>
      <c r="D14" s="33">
        <v>1456056282.4200001</v>
      </c>
      <c r="E14" s="33">
        <v>0</v>
      </c>
      <c r="F14" s="33">
        <v>0</v>
      </c>
    </row>
    <row r="15" spans="1:6" ht="30" customHeight="1" x14ac:dyDescent="0.25">
      <c r="A15" s="7">
        <v>10103</v>
      </c>
      <c r="B15" s="9" t="s">
        <v>12</v>
      </c>
      <c r="C15" s="33">
        <v>0</v>
      </c>
      <c r="D15" s="33">
        <v>0</v>
      </c>
      <c r="E15" s="33">
        <v>0</v>
      </c>
      <c r="F15" s="33">
        <v>0</v>
      </c>
    </row>
    <row r="16" spans="1:6" ht="30" customHeight="1" x14ac:dyDescent="0.25">
      <c r="A16" s="7">
        <v>10104</v>
      </c>
      <c r="B16" s="9" t="s">
        <v>13</v>
      </c>
      <c r="C16" s="33">
        <v>100322408.58</v>
      </c>
      <c r="D16" s="33">
        <v>0</v>
      </c>
      <c r="E16" s="33">
        <v>0</v>
      </c>
      <c r="F16" s="33">
        <v>0</v>
      </c>
    </row>
    <row r="17" spans="1:6" ht="30" customHeight="1" x14ac:dyDescent="0.25">
      <c r="A17" s="7">
        <v>10301</v>
      </c>
      <c r="B17" s="9" t="s">
        <v>14</v>
      </c>
      <c r="C17" s="33">
        <v>243687412.58000001</v>
      </c>
      <c r="D17" s="33">
        <v>238839098.58000001</v>
      </c>
      <c r="E17" s="33">
        <v>0</v>
      </c>
      <c r="F17" s="33">
        <v>0</v>
      </c>
    </row>
    <row r="18" spans="1:6" ht="30" customHeight="1" x14ac:dyDescent="0.25">
      <c r="A18" s="8">
        <v>10302</v>
      </c>
      <c r="B18" s="10" t="s">
        <v>15</v>
      </c>
      <c r="C18" s="34">
        <v>0</v>
      </c>
      <c r="D18" s="34">
        <v>0</v>
      </c>
      <c r="E18" s="34">
        <v>0</v>
      </c>
      <c r="F18" s="34">
        <v>0</v>
      </c>
    </row>
    <row r="19" spans="1:6" ht="30" customHeight="1" thickBot="1" x14ac:dyDescent="0.3">
      <c r="A19" s="11">
        <v>10000</v>
      </c>
      <c r="B19" s="12" t="s">
        <v>16</v>
      </c>
      <c r="C19" s="35">
        <f>SUM(C13:C18)</f>
        <v>2037448525.27</v>
      </c>
      <c r="D19" s="35">
        <f t="shared" ref="D19:F19" si="0">SUM(D13:D18)</f>
        <v>1694895381</v>
      </c>
      <c r="E19" s="35">
        <f t="shared" si="0"/>
        <v>0</v>
      </c>
      <c r="F19" s="35">
        <f t="shared" si="0"/>
        <v>0</v>
      </c>
    </row>
    <row r="20" spans="1:6" ht="30" customHeight="1" thickTop="1" x14ac:dyDescent="0.25">
      <c r="A20" s="18" t="s">
        <v>17</v>
      </c>
      <c r="B20" s="19" t="s">
        <v>18</v>
      </c>
      <c r="C20" s="36"/>
      <c r="D20" s="36"/>
      <c r="E20" s="36"/>
      <c r="F20" s="36"/>
    </row>
    <row r="21" spans="1:6" ht="30" customHeight="1" x14ac:dyDescent="0.25">
      <c r="A21" s="7">
        <v>20101</v>
      </c>
      <c r="B21" s="9" t="s">
        <v>19</v>
      </c>
      <c r="C21" s="33">
        <v>64624820.350000001</v>
      </c>
      <c r="D21" s="33">
        <v>36266629.270000003</v>
      </c>
      <c r="E21" s="33">
        <v>0</v>
      </c>
      <c r="F21" s="33">
        <v>0</v>
      </c>
    </row>
    <row r="22" spans="1:6" ht="30" customHeight="1" x14ac:dyDescent="0.25">
      <c r="A22" s="7">
        <v>20102</v>
      </c>
      <c r="B22" s="9" t="s">
        <v>20</v>
      </c>
      <c r="C22" s="33">
        <v>0</v>
      </c>
      <c r="D22" s="33">
        <v>0</v>
      </c>
      <c r="E22" s="33">
        <v>0</v>
      </c>
      <c r="F22" s="33">
        <v>0</v>
      </c>
    </row>
    <row r="23" spans="1:6" ht="30" customHeight="1" x14ac:dyDescent="0.25">
      <c r="A23" s="7">
        <v>20103</v>
      </c>
      <c r="B23" s="9" t="s">
        <v>21</v>
      </c>
      <c r="C23" s="33">
        <v>8000000</v>
      </c>
      <c r="D23" s="33">
        <v>8000000</v>
      </c>
      <c r="E23" s="33">
        <v>0</v>
      </c>
      <c r="F23" s="33">
        <v>0</v>
      </c>
    </row>
    <row r="24" spans="1:6" ht="30" customHeight="1" x14ac:dyDescent="0.25">
      <c r="A24" s="7">
        <v>20104</v>
      </c>
      <c r="B24" s="9" t="s">
        <v>22</v>
      </c>
      <c r="C24" s="33">
        <v>0</v>
      </c>
      <c r="D24" s="33">
        <v>0</v>
      </c>
      <c r="E24" s="33">
        <v>0</v>
      </c>
      <c r="F24" s="33">
        <v>0</v>
      </c>
    </row>
    <row r="25" spans="1:6" ht="30" customHeight="1" x14ac:dyDescent="0.25">
      <c r="A25" s="8">
        <v>20105</v>
      </c>
      <c r="B25" s="10" t="s">
        <v>23</v>
      </c>
      <c r="C25" s="33">
        <v>0</v>
      </c>
      <c r="D25" s="33">
        <v>0</v>
      </c>
      <c r="E25" s="33">
        <v>0</v>
      </c>
      <c r="F25" s="33">
        <v>0</v>
      </c>
    </row>
    <row r="26" spans="1:6" ht="30" customHeight="1" thickBot="1" x14ac:dyDescent="0.3">
      <c r="A26" s="16">
        <v>20000</v>
      </c>
      <c r="B26" s="15" t="s">
        <v>24</v>
      </c>
      <c r="C26" s="37">
        <f>SUM(C21:C25)</f>
        <v>72624820.349999994</v>
      </c>
      <c r="D26" s="37">
        <f t="shared" ref="D26:F26" si="1">SUM(D21:D25)</f>
        <v>44266629.270000003</v>
      </c>
      <c r="E26" s="37">
        <f t="shared" si="1"/>
        <v>0</v>
      </c>
      <c r="F26" s="37">
        <f t="shared" si="1"/>
        <v>0</v>
      </c>
    </row>
    <row r="27" spans="1:6" ht="30" customHeight="1" thickTop="1" x14ac:dyDescent="0.25">
      <c r="A27" s="18" t="s">
        <v>25</v>
      </c>
      <c r="B27" s="20" t="s">
        <v>26</v>
      </c>
      <c r="C27" s="38"/>
      <c r="D27" s="38"/>
      <c r="E27" s="38"/>
      <c r="F27" s="38"/>
    </row>
    <row r="28" spans="1:6" ht="30" customHeight="1" x14ac:dyDescent="0.25">
      <c r="A28" s="7">
        <v>30100</v>
      </c>
      <c r="B28" s="9" t="s">
        <v>27</v>
      </c>
      <c r="C28" s="33">
        <v>89261330.480000004</v>
      </c>
      <c r="D28" s="39">
        <v>74833371</v>
      </c>
      <c r="E28" s="33">
        <v>0</v>
      </c>
      <c r="F28" s="33">
        <v>0</v>
      </c>
    </row>
    <row r="29" spans="1:6" ht="30" customHeight="1" x14ac:dyDescent="0.25">
      <c r="A29" s="7">
        <v>30200</v>
      </c>
      <c r="B29" s="9" t="s">
        <v>28</v>
      </c>
      <c r="C29" s="33">
        <v>1115822</v>
      </c>
      <c r="D29" s="39">
        <v>0</v>
      </c>
      <c r="E29" s="33">
        <v>0</v>
      </c>
      <c r="F29" s="33">
        <v>0</v>
      </c>
    </row>
    <row r="30" spans="1:6" ht="30" customHeight="1" x14ac:dyDescent="0.25">
      <c r="A30" s="7">
        <v>30300</v>
      </c>
      <c r="B30" s="9" t="s">
        <v>29</v>
      </c>
      <c r="C30" s="33">
        <v>16812984.550000001</v>
      </c>
      <c r="D30" s="33">
        <v>0</v>
      </c>
      <c r="E30" s="33">
        <v>0</v>
      </c>
      <c r="F30" s="33">
        <v>0</v>
      </c>
    </row>
    <row r="31" spans="1:6" ht="30" customHeight="1" x14ac:dyDescent="0.25">
      <c r="A31" s="7">
        <v>30400</v>
      </c>
      <c r="B31" s="9" t="s">
        <v>30</v>
      </c>
      <c r="C31" s="33">
        <v>0</v>
      </c>
      <c r="D31" s="33">
        <v>0</v>
      </c>
      <c r="E31" s="33">
        <v>0</v>
      </c>
      <c r="F31" s="33">
        <v>0</v>
      </c>
    </row>
    <row r="32" spans="1:6" ht="30" customHeight="1" x14ac:dyDescent="0.25">
      <c r="A32" s="7">
        <v>30500</v>
      </c>
      <c r="B32" s="9" t="s">
        <v>31</v>
      </c>
      <c r="C32" s="33">
        <v>14558279.390000001</v>
      </c>
      <c r="D32" s="33">
        <v>0</v>
      </c>
      <c r="E32" s="33">
        <v>0</v>
      </c>
      <c r="F32" s="33">
        <v>0</v>
      </c>
    </row>
    <row r="33" spans="1:6" ht="30" customHeight="1" thickBot="1" x14ac:dyDescent="0.3">
      <c r="A33" s="11">
        <v>30000</v>
      </c>
      <c r="B33" s="12" t="s">
        <v>32</v>
      </c>
      <c r="C33" s="40">
        <f>SUM(C28:C32)</f>
        <v>121748416.42</v>
      </c>
      <c r="D33" s="40">
        <f t="shared" ref="D33:F33" si="2">SUM(D28:D32)</f>
        <v>74833371</v>
      </c>
      <c r="E33" s="40">
        <f t="shared" si="2"/>
        <v>0</v>
      </c>
      <c r="F33" s="40">
        <f t="shared" si="2"/>
        <v>0</v>
      </c>
    </row>
    <row r="34" spans="1:6" ht="30" customHeight="1" thickTop="1" x14ac:dyDescent="0.25">
      <c r="A34" s="17" t="s">
        <v>33</v>
      </c>
      <c r="B34" s="20" t="s">
        <v>34</v>
      </c>
      <c r="C34" s="38"/>
      <c r="D34" s="38"/>
      <c r="E34" s="38"/>
      <c r="F34" s="38"/>
    </row>
    <row r="35" spans="1:6" ht="30" customHeight="1" x14ac:dyDescent="0.25">
      <c r="A35" s="7">
        <v>40100</v>
      </c>
      <c r="B35" s="9" t="s">
        <v>35</v>
      </c>
      <c r="C35" s="33">
        <v>0</v>
      </c>
      <c r="D35" s="33">
        <v>0</v>
      </c>
      <c r="E35" s="33">
        <v>0</v>
      </c>
      <c r="F35" s="33">
        <v>0</v>
      </c>
    </row>
    <row r="36" spans="1:6" ht="30" customHeight="1" x14ac:dyDescent="0.25">
      <c r="A36" s="7">
        <v>40200</v>
      </c>
      <c r="B36" s="9" t="s">
        <v>36</v>
      </c>
      <c r="C36" s="39">
        <v>10866992.609999999</v>
      </c>
      <c r="D36" s="33">
        <v>0</v>
      </c>
      <c r="E36" s="33">
        <v>0</v>
      </c>
      <c r="F36" s="33">
        <v>0</v>
      </c>
    </row>
    <row r="37" spans="1:6" ht="30" customHeight="1" x14ac:dyDescent="0.25">
      <c r="A37" s="7">
        <v>40300</v>
      </c>
      <c r="B37" s="9" t="s">
        <v>37</v>
      </c>
      <c r="C37" s="39">
        <v>0</v>
      </c>
      <c r="D37" s="33">
        <v>0</v>
      </c>
      <c r="E37" s="33">
        <v>0</v>
      </c>
      <c r="F37" s="33">
        <v>0</v>
      </c>
    </row>
    <row r="38" spans="1:6" ht="30" customHeight="1" x14ac:dyDescent="0.25">
      <c r="A38" s="7">
        <v>40400</v>
      </c>
      <c r="B38" s="9" t="s">
        <v>38</v>
      </c>
      <c r="C38" s="39">
        <v>0</v>
      </c>
      <c r="D38" s="33">
        <v>0</v>
      </c>
      <c r="E38" s="33">
        <v>0</v>
      </c>
      <c r="F38" s="33">
        <v>0</v>
      </c>
    </row>
    <row r="39" spans="1:6" ht="30" customHeight="1" x14ac:dyDescent="0.25">
      <c r="A39" s="7">
        <v>40500</v>
      </c>
      <c r="B39" s="9" t="s">
        <v>39</v>
      </c>
      <c r="C39" s="39">
        <v>23417000</v>
      </c>
      <c r="D39" s="33">
        <v>0</v>
      </c>
      <c r="E39" s="33">
        <v>0</v>
      </c>
      <c r="F39" s="33">
        <v>0</v>
      </c>
    </row>
    <row r="40" spans="1:6" ht="30" customHeight="1" thickBot="1" x14ac:dyDescent="0.3">
      <c r="A40" s="11">
        <v>40000</v>
      </c>
      <c r="B40" s="12" t="s">
        <v>40</v>
      </c>
      <c r="C40" s="40">
        <f>SUM(C35:C39)</f>
        <v>34283992.609999999</v>
      </c>
      <c r="D40" s="40">
        <f t="shared" ref="D40:F40" si="3">SUM(D35:D39)</f>
        <v>0</v>
      </c>
      <c r="E40" s="40">
        <f t="shared" si="3"/>
        <v>0</v>
      </c>
      <c r="F40" s="40">
        <f t="shared" si="3"/>
        <v>0</v>
      </c>
    </row>
    <row r="41" spans="1:6" ht="30" customHeight="1" thickTop="1" x14ac:dyDescent="0.25">
      <c r="A41" s="18" t="s">
        <v>41</v>
      </c>
      <c r="B41" s="20" t="s">
        <v>42</v>
      </c>
      <c r="C41" s="33"/>
      <c r="D41" s="33"/>
      <c r="E41" s="33"/>
      <c r="F41" s="33"/>
    </row>
    <row r="42" spans="1:6" ht="30" customHeight="1" x14ac:dyDescent="0.25">
      <c r="A42" s="7">
        <v>50100</v>
      </c>
      <c r="B42" s="9" t="s">
        <v>43</v>
      </c>
      <c r="C42" s="33">
        <v>0</v>
      </c>
      <c r="D42" s="33">
        <v>0</v>
      </c>
      <c r="E42" s="33">
        <v>0</v>
      </c>
      <c r="F42" s="33">
        <v>0</v>
      </c>
    </row>
    <row r="43" spans="1:6" ht="30" customHeight="1" x14ac:dyDescent="0.25">
      <c r="A43" s="7">
        <v>50200</v>
      </c>
      <c r="B43" s="9" t="s">
        <v>44</v>
      </c>
      <c r="C43" s="33">
        <v>5000000</v>
      </c>
      <c r="D43" s="33">
        <v>0</v>
      </c>
      <c r="E43" s="33">
        <v>0</v>
      </c>
      <c r="F43" s="33">
        <v>0</v>
      </c>
    </row>
    <row r="44" spans="1:6" ht="30" customHeight="1" x14ac:dyDescent="0.25">
      <c r="A44" s="7">
        <v>50300</v>
      </c>
      <c r="B44" s="9" t="s">
        <v>45</v>
      </c>
      <c r="C44" s="33">
        <v>1673690.09</v>
      </c>
      <c r="D44" s="33">
        <v>0</v>
      </c>
      <c r="E44" s="33">
        <v>0</v>
      </c>
      <c r="F44" s="33">
        <v>0</v>
      </c>
    </row>
    <row r="45" spans="1:6" ht="30" customHeight="1" x14ac:dyDescent="0.25">
      <c r="A45" s="8">
        <v>50400</v>
      </c>
      <c r="B45" s="9" t="s">
        <v>46</v>
      </c>
      <c r="C45" s="33">
        <v>150000000</v>
      </c>
      <c r="D45" s="33">
        <v>0</v>
      </c>
      <c r="E45" s="33">
        <v>0</v>
      </c>
      <c r="F45" s="33">
        <v>0</v>
      </c>
    </row>
    <row r="46" spans="1:6" ht="30" customHeight="1" thickBot="1" x14ac:dyDescent="0.3">
      <c r="A46" s="11">
        <v>50000</v>
      </c>
      <c r="B46" s="12" t="s">
        <v>47</v>
      </c>
      <c r="C46" s="40">
        <f>SUM(C42:C45)</f>
        <v>156673690.09</v>
      </c>
      <c r="D46" s="40">
        <f t="shared" ref="D46:F46" si="4">SUM(D42:D45)</f>
        <v>0</v>
      </c>
      <c r="E46" s="40">
        <f t="shared" si="4"/>
        <v>0</v>
      </c>
      <c r="F46" s="40">
        <f t="shared" si="4"/>
        <v>0</v>
      </c>
    </row>
    <row r="47" spans="1:6" ht="30" customHeight="1" thickTop="1" x14ac:dyDescent="0.25">
      <c r="A47" s="17" t="s">
        <v>48</v>
      </c>
      <c r="B47" s="20" t="s">
        <v>49</v>
      </c>
      <c r="C47" s="38"/>
      <c r="D47" s="38"/>
      <c r="E47" s="38"/>
      <c r="F47" s="38"/>
    </row>
    <row r="48" spans="1:6" ht="30" customHeight="1" x14ac:dyDescent="0.25">
      <c r="A48" s="7">
        <v>60100</v>
      </c>
      <c r="B48" s="9" t="s">
        <v>50</v>
      </c>
      <c r="C48" s="33">
        <v>0</v>
      </c>
      <c r="D48" s="33">
        <v>0</v>
      </c>
      <c r="E48" s="33">
        <v>0</v>
      </c>
      <c r="F48" s="33">
        <v>0</v>
      </c>
    </row>
    <row r="49" spans="1:6" ht="30" customHeight="1" x14ac:dyDescent="0.25">
      <c r="A49" s="7">
        <v>60200</v>
      </c>
      <c r="B49" s="9" t="s">
        <v>51</v>
      </c>
      <c r="C49" s="33">
        <v>0</v>
      </c>
      <c r="D49" s="33">
        <v>0</v>
      </c>
      <c r="E49" s="33">
        <v>0</v>
      </c>
      <c r="F49" s="33">
        <v>0</v>
      </c>
    </row>
    <row r="50" spans="1:6" ht="30" customHeight="1" x14ac:dyDescent="0.25">
      <c r="A50" s="7">
        <v>60300</v>
      </c>
      <c r="B50" s="9" t="s">
        <v>52</v>
      </c>
      <c r="C50" s="33">
        <v>14650000</v>
      </c>
      <c r="D50" s="33">
        <v>0</v>
      </c>
      <c r="E50" s="33">
        <v>0</v>
      </c>
      <c r="F50" s="33">
        <v>0</v>
      </c>
    </row>
    <row r="51" spans="1:6" ht="30" customHeight="1" x14ac:dyDescent="0.25">
      <c r="A51" s="7">
        <v>60400</v>
      </c>
      <c r="B51" s="9" t="s">
        <v>53</v>
      </c>
      <c r="C51" s="33">
        <v>0</v>
      </c>
      <c r="D51" s="33">
        <v>0</v>
      </c>
      <c r="E51" s="33">
        <v>0</v>
      </c>
      <c r="F51" s="33">
        <v>0</v>
      </c>
    </row>
    <row r="52" spans="1:6" ht="30" customHeight="1" thickBot="1" x14ac:dyDescent="0.3">
      <c r="A52" s="11">
        <v>60000</v>
      </c>
      <c r="B52" s="12" t="s">
        <v>54</v>
      </c>
      <c r="C52" s="40">
        <f>SUM(C48:C51)</f>
        <v>14650000</v>
      </c>
      <c r="D52" s="40">
        <f t="shared" ref="D52:F52" si="5">SUM(D48:D51)</f>
        <v>0</v>
      </c>
      <c r="E52" s="40">
        <f t="shared" si="5"/>
        <v>0</v>
      </c>
      <c r="F52" s="40">
        <f t="shared" si="5"/>
        <v>0</v>
      </c>
    </row>
    <row r="53" spans="1:6" ht="30" customHeight="1" thickTop="1" x14ac:dyDescent="0.25">
      <c r="A53" s="17" t="s">
        <v>55</v>
      </c>
      <c r="B53" s="20" t="s">
        <v>56</v>
      </c>
      <c r="C53" s="33"/>
      <c r="D53" s="33"/>
      <c r="E53" s="33"/>
      <c r="F53" s="33"/>
    </row>
    <row r="54" spans="1:6" ht="30" customHeight="1" x14ac:dyDescent="0.25">
      <c r="A54" s="7">
        <v>70100</v>
      </c>
      <c r="B54" s="9" t="s">
        <v>57</v>
      </c>
      <c r="C54" s="33">
        <v>0</v>
      </c>
      <c r="D54" s="33">
        <v>0</v>
      </c>
      <c r="E54" s="33">
        <v>0</v>
      </c>
      <c r="F54" s="33">
        <v>0</v>
      </c>
    </row>
    <row r="55" spans="1:6" ht="30" customHeight="1" thickBot="1" x14ac:dyDescent="0.3">
      <c r="A55" s="11">
        <v>70000</v>
      </c>
      <c r="B55" s="12" t="s">
        <v>58</v>
      </c>
      <c r="C55" s="40">
        <f>SUM(C54)</f>
        <v>0</v>
      </c>
      <c r="D55" s="40">
        <f t="shared" ref="D55:F55" si="6">SUM(D54)</f>
        <v>0</v>
      </c>
      <c r="E55" s="40">
        <f t="shared" si="6"/>
        <v>0</v>
      </c>
      <c r="F55" s="40">
        <f t="shared" si="6"/>
        <v>0</v>
      </c>
    </row>
    <row r="56" spans="1:6" ht="30" customHeight="1" thickTop="1" x14ac:dyDescent="0.25">
      <c r="A56" s="17" t="s">
        <v>59</v>
      </c>
      <c r="B56" s="20" t="s">
        <v>60</v>
      </c>
      <c r="C56" s="33"/>
      <c r="D56" s="33"/>
      <c r="E56" s="33"/>
      <c r="F56" s="33"/>
    </row>
    <row r="57" spans="1:6" ht="30" customHeight="1" x14ac:dyDescent="0.25">
      <c r="A57" s="7">
        <v>90100</v>
      </c>
      <c r="B57" s="9" t="s">
        <v>61</v>
      </c>
      <c r="C57" s="33">
        <v>1094825000</v>
      </c>
      <c r="D57" s="33">
        <v>853640000</v>
      </c>
      <c r="E57" s="33">
        <v>0</v>
      </c>
      <c r="F57" s="33">
        <v>0</v>
      </c>
    </row>
    <row r="58" spans="1:6" ht="30" customHeight="1" x14ac:dyDescent="0.25">
      <c r="A58" s="7">
        <v>90200</v>
      </c>
      <c r="B58" s="9" t="s">
        <v>62</v>
      </c>
      <c r="C58" s="33">
        <v>350000</v>
      </c>
      <c r="D58" s="33">
        <v>0</v>
      </c>
      <c r="E58" s="33">
        <v>0</v>
      </c>
      <c r="F58" s="33">
        <v>0</v>
      </c>
    </row>
    <row r="59" spans="1:6" ht="30" customHeight="1" x14ac:dyDescent="0.25">
      <c r="A59" s="13">
        <v>90000</v>
      </c>
      <c r="B59" s="14" t="s">
        <v>63</v>
      </c>
      <c r="C59" s="41">
        <f>SUM(C57:C58)</f>
        <v>1095175000</v>
      </c>
      <c r="D59" s="41">
        <f t="shared" ref="D59:F59" si="7">SUM(D57:D58)</f>
        <v>853640000</v>
      </c>
      <c r="E59" s="41">
        <f t="shared" si="7"/>
        <v>0</v>
      </c>
      <c r="F59" s="41">
        <f t="shared" si="7"/>
        <v>0</v>
      </c>
    </row>
    <row r="60" spans="1:6" ht="30" customHeight="1" thickBot="1" x14ac:dyDescent="0.3">
      <c r="A60" s="56" t="s">
        <v>64</v>
      </c>
      <c r="B60" s="56"/>
      <c r="C60" s="40">
        <f>C59+C55+C52+C46+C40+C33+C26+C19</f>
        <v>3532604444.7399998</v>
      </c>
      <c r="D60" s="40">
        <f t="shared" ref="D60:F60" si="8">D59+D55+D52+D46+D40+D33+D26+D19</f>
        <v>2667635381.27</v>
      </c>
      <c r="E60" s="40">
        <f t="shared" si="8"/>
        <v>0</v>
      </c>
      <c r="F60" s="40">
        <f t="shared" si="8"/>
        <v>0</v>
      </c>
    </row>
    <row r="61" spans="1:6" ht="30" customHeight="1" thickTop="1" thickBot="1" x14ac:dyDescent="0.3">
      <c r="A61" s="56" t="s">
        <v>65</v>
      </c>
      <c r="B61" s="56"/>
      <c r="C61" s="40">
        <f>C60+C10+C9+C8</f>
        <v>3559292695.7499995</v>
      </c>
      <c r="D61" s="40">
        <f>D60+D10+D9+D8</f>
        <v>2667635381.27</v>
      </c>
      <c r="E61" s="40">
        <f>E60+E11</f>
        <v>0</v>
      </c>
      <c r="F61" s="40">
        <f>F60+F11</f>
        <v>0</v>
      </c>
    </row>
    <row r="62" spans="1:6" ht="15.75" thickTop="1" x14ac:dyDescent="0.25"/>
    <row r="63" spans="1:6" x14ac:dyDescent="0.25">
      <c r="A63" t="s">
        <v>68</v>
      </c>
    </row>
    <row r="64" spans="1:6" x14ac:dyDescent="0.25">
      <c r="A64" t="s">
        <v>69</v>
      </c>
    </row>
    <row r="66" spans="3:6" x14ac:dyDescent="0.25">
      <c r="C66" s="21"/>
      <c r="D66" s="21"/>
      <c r="F66" s="21"/>
    </row>
    <row r="67" spans="3:6" x14ac:dyDescent="0.25">
      <c r="D67" s="21"/>
      <c r="E67" s="21"/>
    </row>
  </sheetData>
  <mergeCells count="9">
    <mergeCell ref="A60:B60"/>
    <mergeCell ref="A61:B61"/>
    <mergeCell ref="A1:F1"/>
    <mergeCell ref="A2:F2"/>
    <mergeCell ref="A3:F3"/>
    <mergeCell ref="A6:A7"/>
    <mergeCell ref="B6:B7"/>
    <mergeCell ref="C6:D6"/>
    <mergeCell ref="E6:F6"/>
  </mergeCells>
  <pageMargins left="0.70866141732283472" right="0.70866141732283472" top="0.55118110236220474" bottom="0.35433070866141736" header="0.31496062992125984" footer="0.11811023622047245"/>
  <pageSetup paperSize="9" scale="8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2023</vt:lpstr>
      <vt:lpstr>2024</vt:lpstr>
      <vt:lpstr>2025</vt:lpstr>
      <vt:lpstr>'2023'!Area_stampa</vt:lpstr>
      <vt:lpstr>'2024'!Area_stampa</vt:lpstr>
      <vt:lpstr>'2025'!Area_stampa</vt:lpstr>
      <vt:lpstr>'2023'!Titoli_stampa</vt:lpstr>
      <vt:lpstr>'2024'!Titoli_stampa</vt:lpstr>
      <vt:lpstr>'2025'!Titoli_stampa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Chiodini</dc:creator>
  <cp:lastModifiedBy>Nicoletta Sforna</cp:lastModifiedBy>
  <cp:lastPrinted>2017-01-10T08:22:40Z</cp:lastPrinted>
  <dcterms:created xsi:type="dcterms:W3CDTF">2017-01-09T14:06:02Z</dcterms:created>
  <dcterms:modified xsi:type="dcterms:W3CDTF">2023-03-16T11:24:14Z</dcterms:modified>
</cp:coreProperties>
</file>