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01_ZEPPETTI\Download\"/>
    </mc:Choice>
  </mc:AlternateContent>
  <xr:revisionPtr revIDLastSave="0" documentId="13_ncr:9_{D403A8CD-DE3F-4E3F-94B7-38359561EB20}" xr6:coauthVersionLast="47" xr6:coauthVersionMax="47" xr10:uidLastSave="{00000000-0000-0000-0000-000000000000}"/>
  <bookViews>
    <workbookView xWindow="-120" yWindow="-120" windowWidth="38640" windowHeight="21120" xr2:uid="{89ED07E8-AB8C-4EC3-91FC-26057F229838}"/>
  </bookViews>
  <sheets>
    <sheet name="FABBISOGNO 2025-2026" sheetId="3" r:id="rId1"/>
    <sheet name="Presentazione 24_02" sheetId="1" r:id="rId2"/>
    <sheet name="Istruzioni per la compilazione" sheetId="2" r:id="rId3"/>
  </sheets>
  <definedNames>
    <definedName name="_xlnm.Print_Area" localSheetId="0">'FABBISOGNO 2025-2026'!$A$2:$AB$54</definedName>
    <definedName name="_xlnm.Print_Area" localSheetId="1">'Presentazione 24_02'!$A$2:$AB$54</definedName>
  </definedNames>
  <calcPr calcId="191029"/>
</workbook>
</file>

<file path=xl/calcChain.xml><?xml version="1.0" encoding="utf-8"?>
<calcChain xmlns="http://schemas.openxmlformats.org/spreadsheetml/2006/main">
  <c r="X51" i="3" l="1"/>
  <c r="X49" i="1"/>
  <c r="X52" i="1"/>
  <c r="W49" i="3"/>
  <c r="U49" i="3"/>
  <c r="T49" i="3"/>
  <c r="S49" i="3"/>
  <c r="R49" i="3"/>
  <c r="Q49" i="3"/>
  <c r="P49" i="3"/>
  <c r="O49" i="3"/>
  <c r="N49" i="3"/>
  <c r="M49" i="3"/>
  <c r="L49" i="3"/>
  <c r="K49" i="3"/>
  <c r="J49" i="3"/>
  <c r="I49" i="3"/>
  <c r="H49" i="3"/>
  <c r="Z48" i="3"/>
  <c r="X48" i="3"/>
  <c r="AC48" i="3"/>
  <c r="Z47" i="3"/>
  <c r="X47" i="3"/>
  <c r="AC47" i="3"/>
  <c r="Z46" i="3"/>
  <c r="X46" i="3"/>
  <c r="AC46" i="3"/>
  <c r="Z45" i="3"/>
  <c r="X45" i="3"/>
  <c r="AC45" i="3"/>
  <c r="Z44" i="3"/>
  <c r="X44" i="3"/>
  <c r="AC44" i="3"/>
  <c r="Z43" i="3"/>
  <c r="X43" i="3"/>
  <c r="AC43" i="3"/>
  <c r="Z42" i="3"/>
  <c r="X42" i="3"/>
  <c r="AC42" i="3"/>
  <c r="Z41" i="3"/>
  <c r="X41" i="3"/>
  <c r="AC41" i="3"/>
  <c r="Z40" i="3"/>
  <c r="X40" i="3"/>
  <c r="AC40" i="3"/>
  <c r="C39" i="3"/>
  <c r="Z37" i="3"/>
  <c r="X37" i="3"/>
  <c r="X34" i="3"/>
  <c r="AB31" i="3"/>
  <c r="W31" i="3"/>
  <c r="U31" i="3"/>
  <c r="T31" i="3"/>
  <c r="S31" i="3"/>
  <c r="R31" i="3"/>
  <c r="Q31" i="3"/>
  <c r="P31" i="3"/>
  <c r="O31" i="3"/>
  <c r="N31" i="3"/>
  <c r="M31" i="3"/>
  <c r="L31" i="3"/>
  <c r="K31" i="3"/>
  <c r="J31" i="3"/>
  <c r="I31" i="3"/>
  <c r="H31" i="3"/>
  <c r="Z30" i="3"/>
  <c r="X30" i="3"/>
  <c r="Z29" i="3"/>
  <c r="X29" i="3"/>
  <c r="Z28" i="3"/>
  <c r="X28" i="3"/>
  <c r="AC28" i="3"/>
  <c r="Z27" i="3"/>
  <c r="X27" i="3"/>
  <c r="Z26" i="3"/>
  <c r="X26" i="3"/>
  <c r="Z25" i="3"/>
  <c r="X25" i="3"/>
  <c r="Z24" i="3"/>
  <c r="X24" i="3"/>
  <c r="AC24" i="3"/>
  <c r="AB21" i="3"/>
  <c r="W21" i="3"/>
  <c r="U21" i="3"/>
  <c r="T21" i="3"/>
  <c r="S21" i="3"/>
  <c r="R21" i="3"/>
  <c r="Q21" i="3"/>
  <c r="P21" i="3"/>
  <c r="O21" i="3"/>
  <c r="N21" i="3"/>
  <c r="M21" i="3"/>
  <c r="L21" i="3"/>
  <c r="K21" i="3"/>
  <c r="J21" i="3"/>
  <c r="I21" i="3"/>
  <c r="H21" i="3"/>
  <c r="C21" i="3"/>
  <c r="C34" i="3"/>
  <c r="C51" i="3"/>
  <c r="Z20" i="3"/>
  <c r="X20" i="3"/>
  <c r="Z19" i="3"/>
  <c r="X19" i="3"/>
  <c r="Z18" i="3"/>
  <c r="X18" i="3"/>
  <c r="Z17" i="3"/>
  <c r="X17" i="3"/>
  <c r="Z16" i="3"/>
  <c r="X16" i="3"/>
  <c r="Z15" i="3"/>
  <c r="X15" i="3"/>
  <c r="Z14" i="3"/>
  <c r="X14" i="3"/>
  <c r="Z13" i="3"/>
  <c r="X13" i="3"/>
  <c r="Z12" i="3"/>
  <c r="X12" i="3"/>
  <c r="Z11" i="3"/>
  <c r="X11" i="3"/>
  <c r="Z10" i="3"/>
  <c r="X10" i="3"/>
  <c r="Z9" i="3"/>
  <c r="X9" i="3"/>
  <c r="AD37" i="1"/>
  <c r="C21" i="1"/>
  <c r="Z37" i="1"/>
  <c r="X34" i="1"/>
  <c r="Z20" i="1"/>
  <c r="X20" i="1"/>
  <c r="Z19" i="1"/>
  <c r="X19" i="1"/>
  <c r="Z18" i="1"/>
  <c r="X18" i="1"/>
  <c r="Z17" i="1"/>
  <c r="X17" i="1"/>
  <c r="Z16" i="1"/>
  <c r="X16" i="1"/>
  <c r="AC16" i="1"/>
  <c r="Z15" i="1"/>
  <c r="X15" i="1"/>
  <c r="AC15" i="1"/>
  <c r="Z14" i="1"/>
  <c r="X14" i="1"/>
  <c r="Z13" i="1"/>
  <c r="X13" i="1"/>
  <c r="Z12" i="1"/>
  <c r="X12" i="1"/>
  <c r="Z11" i="1"/>
  <c r="X11" i="1"/>
  <c r="AA11" i="1"/>
  <c r="Z10" i="1"/>
  <c r="X10" i="1"/>
  <c r="Z9" i="1"/>
  <c r="X9" i="1"/>
  <c r="Z30" i="1"/>
  <c r="X30" i="1"/>
  <c r="Z29" i="1"/>
  <c r="X29" i="1"/>
  <c r="AC29" i="1"/>
  <c r="Z28" i="1"/>
  <c r="X28" i="1"/>
  <c r="AC28" i="1"/>
  <c r="Z27" i="1"/>
  <c r="X27" i="1"/>
  <c r="Z26" i="1"/>
  <c r="X26" i="1"/>
  <c r="Z25" i="1"/>
  <c r="X25" i="1"/>
  <c r="Z24" i="1"/>
  <c r="X24" i="1"/>
  <c r="Z45" i="1"/>
  <c r="X45" i="1"/>
  <c r="AC45" i="1"/>
  <c r="Z40" i="1"/>
  <c r="X40" i="1"/>
  <c r="Z48" i="1"/>
  <c r="X48" i="1"/>
  <c r="AC48" i="1"/>
  <c r="Z41" i="1"/>
  <c r="X41" i="1"/>
  <c r="AC41" i="1"/>
  <c r="Z42" i="1"/>
  <c r="X42" i="1"/>
  <c r="AC42" i="1"/>
  <c r="Z43" i="1"/>
  <c r="X43" i="1"/>
  <c r="AC43" i="1"/>
  <c r="Z44" i="1"/>
  <c r="X44" i="1"/>
  <c r="AC44" i="1"/>
  <c r="Z46" i="1"/>
  <c r="X46" i="1"/>
  <c r="AC46" i="1"/>
  <c r="Z47" i="1"/>
  <c r="X47" i="1"/>
  <c r="AC47" i="1"/>
  <c r="I49" i="1"/>
  <c r="J49" i="1"/>
  <c r="K49" i="1"/>
  <c r="L49" i="1"/>
  <c r="M49" i="1"/>
  <c r="N49" i="1"/>
  <c r="O49" i="1"/>
  <c r="P49" i="1"/>
  <c r="Q49" i="1"/>
  <c r="R49" i="1"/>
  <c r="S49" i="1"/>
  <c r="T49" i="1"/>
  <c r="U49" i="1"/>
  <c r="H49" i="1"/>
  <c r="I31" i="1"/>
  <c r="J31" i="1"/>
  <c r="K31" i="1"/>
  <c r="L31" i="1"/>
  <c r="M31" i="1"/>
  <c r="N31" i="1"/>
  <c r="O31" i="1"/>
  <c r="P31" i="1"/>
  <c r="Q31" i="1"/>
  <c r="R31" i="1"/>
  <c r="S31" i="1"/>
  <c r="T31" i="1"/>
  <c r="U31" i="1"/>
  <c r="H31" i="1"/>
  <c r="M21" i="1"/>
  <c r="N21" i="1"/>
  <c r="O21" i="1"/>
  <c r="P21" i="1"/>
  <c r="Q21" i="1"/>
  <c r="R21" i="1"/>
  <c r="R51" i="1"/>
  <c r="S21" i="1"/>
  <c r="T21" i="1"/>
  <c r="U21" i="1"/>
  <c r="L21" i="1"/>
  <c r="K21" i="1"/>
  <c r="J21" i="1"/>
  <c r="I21" i="1"/>
  <c r="H21" i="1"/>
  <c r="C31" i="1"/>
  <c r="C34" i="1"/>
  <c r="C51" i="1"/>
  <c r="AB21" i="1"/>
  <c r="AB31" i="1"/>
  <c r="C39" i="1"/>
  <c r="W31" i="1"/>
  <c r="W32" i="1"/>
  <c r="W51" i="1"/>
  <c r="W21" i="1"/>
  <c r="W49" i="1"/>
  <c r="AB32" i="1"/>
  <c r="H51" i="1"/>
  <c r="T51" i="1"/>
  <c r="N51" i="1"/>
  <c r="M51" i="1"/>
  <c r="AA27" i="1"/>
  <c r="AC27" i="1"/>
  <c r="K51" i="1"/>
  <c r="Q51" i="1"/>
  <c r="I51" i="1"/>
  <c r="G49" i="1"/>
  <c r="S51" i="1"/>
  <c r="J51" i="1"/>
  <c r="P51" i="1"/>
  <c r="AA28" i="1"/>
  <c r="U51" i="1"/>
  <c r="O51" i="1"/>
  <c r="AC10" i="1"/>
  <c r="AA10" i="1"/>
  <c r="AC25" i="1"/>
  <c r="AA25" i="1"/>
  <c r="AA12" i="1"/>
  <c r="AC12" i="1"/>
  <c r="L51" i="1"/>
  <c r="AA29" i="1"/>
  <c r="AA9" i="1"/>
  <c r="AC9" i="1"/>
  <c r="AA24" i="1"/>
  <c r="AC24" i="1"/>
  <c r="AA13" i="1"/>
  <c r="AC13" i="1"/>
  <c r="X21" i="1"/>
  <c r="AA14" i="1"/>
  <c r="AC14" i="1"/>
  <c r="AC11" i="1"/>
  <c r="AC26" i="1"/>
  <c r="AA26" i="1"/>
  <c r="AA15" i="1"/>
  <c r="AA16" i="1"/>
  <c r="AC40" i="1"/>
  <c r="AA21" i="1"/>
  <c r="W32" i="3"/>
  <c r="W51" i="3"/>
  <c r="X31" i="1"/>
  <c r="X32" i="1"/>
  <c r="X51" i="1"/>
  <c r="AA30" i="1"/>
  <c r="AA31" i="1"/>
  <c r="AC30" i="1"/>
  <c r="N51" i="3"/>
  <c r="S51" i="3"/>
  <c r="M51" i="3"/>
  <c r="U51" i="3"/>
  <c r="AB32" i="3"/>
  <c r="L51" i="3"/>
  <c r="T51" i="3"/>
  <c r="P51" i="3"/>
  <c r="I51" i="3"/>
  <c r="K51" i="3"/>
  <c r="J51" i="3"/>
  <c r="AA13" i="3"/>
  <c r="AC13" i="3"/>
  <c r="AA10" i="3"/>
  <c r="AC10" i="3"/>
  <c r="R51" i="3"/>
  <c r="H51" i="3"/>
  <c r="G49" i="3"/>
  <c r="O51" i="3"/>
  <c r="Q51" i="3"/>
  <c r="AC9" i="3"/>
  <c r="AA9" i="3"/>
  <c r="X49" i="3"/>
  <c r="AC11" i="3"/>
  <c r="AA11" i="3"/>
  <c r="AA26" i="3"/>
  <c r="AC26" i="3"/>
  <c r="AC14" i="3"/>
  <c r="AA14" i="3"/>
  <c r="AC30" i="3"/>
  <c r="AA30" i="3"/>
  <c r="AC16" i="3"/>
  <c r="AA16" i="3"/>
  <c r="AA12" i="3"/>
  <c r="AC12" i="3"/>
  <c r="AA25" i="3"/>
  <c r="AC25" i="3"/>
  <c r="AA27" i="3"/>
  <c r="AC27" i="3"/>
  <c r="AA29" i="3"/>
  <c r="AC29" i="3"/>
  <c r="X31" i="3"/>
  <c r="AA28" i="3"/>
  <c r="AA24" i="3"/>
  <c r="AC15" i="3"/>
  <c r="AA15" i="3"/>
  <c r="X21" i="3"/>
  <c r="X35" i="1"/>
  <c r="AB3" i="1"/>
  <c r="AA31" i="3"/>
  <c r="X32" i="3"/>
  <c r="X35" i="3"/>
  <c r="X52" i="3"/>
  <c r="AA2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Salvo</author>
  </authors>
  <commentList>
    <comment ref="X3" authorId="0" shapeId="0" xr:uid="{29ABD042-F759-4DD4-9490-9B5DC63A4C16}">
      <text>
        <r>
          <rPr>
            <b/>
            <sz val="9"/>
            <color indexed="81"/>
            <rFont val="Tahoma"/>
            <family val="2"/>
          </rPr>
          <t xml:space="preserve">1: </t>
        </r>
        <r>
          <rPr>
            <sz val="9"/>
            <color indexed="81"/>
            <rFont val="Tahoma"/>
            <family val="2"/>
          </rPr>
          <t xml:space="preserve">
Finanziamento totale che la Regione ha trasferito al Comune. Ricomprende tutte le somme erogate dalla Regione negli anni fino alla data di aggornamento del file.</t>
        </r>
      </text>
    </comment>
    <comment ref="B6" authorId="0" shapeId="0" xr:uid="{C85B044A-2B49-43D2-91C9-0A09C740A914}">
      <text>
        <r>
          <rPr>
            <sz val="9"/>
            <color indexed="81"/>
            <rFont val="Tahoma"/>
            <family val="2"/>
          </rPr>
          <t xml:space="preserve">data di redazione </t>
        </r>
      </text>
    </comment>
    <comment ref="A8" authorId="0" shapeId="0" xr:uid="{564E25F2-6065-48CA-97F8-349AB9174382}">
      <text>
        <r>
          <rPr>
            <b/>
            <sz val="9"/>
            <color indexed="81"/>
            <rFont val="Tahoma"/>
            <family val="2"/>
          </rPr>
          <t>2:</t>
        </r>
        <r>
          <rPr>
            <sz val="9"/>
            <color indexed="81"/>
            <rFont val="Tahoma"/>
            <family val="2"/>
          </rPr>
          <t xml:space="preserve">
Sono gli importi effettivamente liquidati ai beneficiari, sulla base della documentazione esibita dopo l'esecuzione dei lavori (importi rendicontati).</t>
        </r>
      </text>
    </comment>
    <comment ref="Y21" authorId="0" shapeId="0" xr:uid="{469A832F-7A8E-43F1-B795-E7F924EBD087}">
      <text>
        <r>
          <rPr>
            <b/>
            <sz val="9"/>
            <color indexed="81"/>
            <rFont val="Tahoma"/>
            <family val="2"/>
          </rPr>
          <t>3:</t>
        </r>
        <r>
          <rPr>
            <sz val="9"/>
            <color indexed="81"/>
            <rFont val="Tahoma"/>
            <family val="2"/>
          </rPr>
          <t xml:space="preserve">
 E' il totale dei contributi erogati dal Comune ai privati.</t>
        </r>
      </text>
    </comment>
    <comment ref="A23" authorId="0" shapeId="0" xr:uid="{1A7A26EF-338C-40CC-8617-763A5A393875}">
      <text>
        <r>
          <rPr>
            <b/>
            <sz val="9"/>
            <color indexed="81"/>
            <rFont val="Tahoma"/>
            <family val="2"/>
          </rPr>
          <t>4:</t>
        </r>
        <r>
          <rPr>
            <sz val="9"/>
            <color indexed="81"/>
            <rFont val="Tahoma"/>
            <family val="2"/>
          </rPr>
          <t xml:space="preserve">
Sono i beneficiari ai quali è stato assegnato il contributo sulla base della disponibilità economica, ma che ancora non hanno trasmesso la documentazione prevista per l'erogazione materiale del contributo o non hanno iniziato i lavori.
Una volta conclusi i lavori e presentata la rendicontazione, e liquidato il contributo, la scheda dovrà essere aggiornata trasferendo il nominativo nella sezione a) dei finanziamenti erogati.</t>
        </r>
      </text>
    </comment>
    <comment ref="X31" authorId="0" shapeId="0" xr:uid="{4FB748B0-ED5D-4B88-9265-A4BC04C9D99D}">
      <text>
        <r>
          <rPr>
            <b/>
            <sz val="9"/>
            <color indexed="81"/>
            <rFont val="Tahoma"/>
            <family val="2"/>
          </rPr>
          <t>5:</t>
        </r>
        <r>
          <rPr>
            <sz val="9"/>
            <color indexed="81"/>
            <rFont val="Tahoma"/>
            <family val="2"/>
          </rPr>
          <t xml:space="preserve">
E' il totale dei contributi assegnati ma non ancora erogati dal Comune (dal 1989);</t>
        </r>
      </text>
    </comment>
    <comment ref="X35" authorId="0" shapeId="0" xr:uid="{4A590840-1B13-414F-8869-A66569D8B91A}">
      <text>
        <r>
          <rPr>
            <b/>
            <sz val="9"/>
            <color indexed="81"/>
            <rFont val="Tahoma"/>
            <family val="2"/>
          </rPr>
          <t>7:</t>
        </r>
        <r>
          <rPr>
            <sz val="9"/>
            <color indexed="81"/>
            <rFont val="Tahoma"/>
            <family val="2"/>
          </rPr>
          <t xml:space="preserve">
totale dei contributi da considerare "Economie" da restituire alla Regione oppure da assegnare agli aventi diritto in attesa, primi in graduatoria.</t>
        </r>
      </text>
    </comment>
    <comment ref="A36" authorId="0" shapeId="0" xr:uid="{EAE76895-E295-4DC8-90F7-7DF133EFA02C}">
      <text>
        <r>
          <rPr>
            <b/>
            <sz val="9"/>
            <color indexed="81"/>
            <rFont val="Tahoma"/>
            <family val="2"/>
          </rPr>
          <t>6:</t>
        </r>
        <r>
          <rPr>
            <sz val="9"/>
            <color indexed="81"/>
            <rFont val="Tahoma"/>
            <family val="2"/>
          </rPr>
          <t xml:space="preserve">
Contributi da assegnare e liquidare agli istanti ai quali è già stata assegnata una quota parte dell'intero contributo richiesto.</t>
        </r>
      </text>
    </comment>
    <comment ref="Y49" authorId="0" shapeId="0" xr:uid="{08EB5A0F-7B53-4B92-85CF-558369CF8BBF}">
      <text>
        <r>
          <rPr>
            <b/>
            <sz val="9"/>
            <color indexed="81"/>
            <rFont val="Tahoma"/>
            <family val="2"/>
          </rPr>
          <t>8:</t>
        </r>
        <r>
          <rPr>
            <sz val="9"/>
            <color indexed="81"/>
            <rFont val="Tahoma"/>
            <family val="2"/>
          </rPr>
          <t xml:space="preserve">
Totale dei contributi necessari per soddisfare le richieste della presente annualità.</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Vanessa Salvo</author>
  </authors>
  <commentList>
    <comment ref="X3" authorId="0" shapeId="0" xr:uid="{3E881993-DFEB-441D-8102-6106BAAA2BE8}">
      <text>
        <r>
          <rPr>
            <b/>
            <sz val="9"/>
            <color indexed="81"/>
            <rFont val="Tahoma"/>
            <family val="2"/>
          </rPr>
          <t xml:space="preserve">1: </t>
        </r>
        <r>
          <rPr>
            <sz val="9"/>
            <color indexed="81"/>
            <rFont val="Tahoma"/>
            <family val="2"/>
          </rPr>
          <t xml:space="preserve">
Finanziamento totale che la Regione ha trasferito al Comune. Ricomprende tutte le somme erogate dalla Regione negli anni fino alla data di aggornamento del file.</t>
        </r>
      </text>
    </comment>
    <comment ref="AB3" authorId="0" shapeId="0" xr:uid="{32F86EED-F41A-43C7-87EA-D197C55C1978}">
      <text>
        <r>
          <rPr>
            <b/>
            <sz val="9"/>
            <color indexed="81"/>
            <rFont val="Tahoma"/>
            <family val="2"/>
          </rPr>
          <t xml:space="preserve">9:
</t>
        </r>
        <r>
          <rPr>
            <sz val="9"/>
            <color indexed="81"/>
            <rFont val="Tahoma"/>
            <family val="2"/>
          </rPr>
          <t xml:space="preserve">Nuovo valore che l'anno prossimo dovrà essere inserito dopo l'assegnazione ed erogazione del contribut da parte della Regione
</t>
        </r>
      </text>
    </comment>
    <comment ref="B6" authorId="0" shapeId="0" xr:uid="{41810DA3-6CD5-41D3-8B40-A8D17643BC6B}">
      <text>
        <r>
          <rPr>
            <sz val="9"/>
            <color indexed="81"/>
            <rFont val="Tahoma"/>
            <family val="2"/>
          </rPr>
          <t xml:space="preserve">data di redazione </t>
        </r>
      </text>
    </comment>
    <comment ref="A8" authorId="0" shapeId="0" xr:uid="{A14EBA1D-8FF5-4156-9A80-6749CF555281}">
      <text>
        <r>
          <rPr>
            <b/>
            <sz val="9"/>
            <color indexed="81"/>
            <rFont val="Tahoma"/>
            <family val="2"/>
          </rPr>
          <t>2:</t>
        </r>
        <r>
          <rPr>
            <sz val="9"/>
            <color indexed="81"/>
            <rFont val="Tahoma"/>
            <family val="2"/>
          </rPr>
          <t xml:space="preserve">
Sono gli importi effettivamente liquidati ai beneficiari, sulla base della documentazione esibita dopo l'esecuzione dei lavori (importi rendicontati).</t>
        </r>
      </text>
    </comment>
    <comment ref="Y21" authorId="0" shapeId="0" xr:uid="{91D38A09-5CA6-493A-BDC6-2183BBF6D1C0}">
      <text>
        <r>
          <rPr>
            <b/>
            <sz val="9"/>
            <color indexed="81"/>
            <rFont val="Tahoma"/>
            <family val="2"/>
          </rPr>
          <t>3:</t>
        </r>
        <r>
          <rPr>
            <sz val="9"/>
            <color indexed="81"/>
            <rFont val="Tahoma"/>
            <family val="2"/>
          </rPr>
          <t xml:space="preserve">
 E' il totale dei contributi erogati dal Comune ai privati.</t>
        </r>
      </text>
    </comment>
    <comment ref="A23" authorId="0" shapeId="0" xr:uid="{ACCBB4C0-FB40-456A-99B6-332749049658}">
      <text>
        <r>
          <rPr>
            <b/>
            <sz val="9"/>
            <color indexed="81"/>
            <rFont val="Tahoma"/>
            <family val="2"/>
          </rPr>
          <t>4:</t>
        </r>
        <r>
          <rPr>
            <sz val="9"/>
            <color indexed="81"/>
            <rFont val="Tahoma"/>
            <family val="2"/>
          </rPr>
          <t xml:space="preserve">
Sono i beneficiari ai quali è stato assegnato il contributo sulla base della disponibilità economica, ma che ancora non hanno trasmesso la documentazione prevista per l'erogazione materiale del contributo o non hanno iniziato i lavori.
Una volta conclusi i lavori e presentata la rendicontazione, e liquidato il contributo, la scheda dovrà essere aggiornata trasferendo il nominativo nella sezione a) dei finanziamenti erogati.</t>
        </r>
      </text>
    </comment>
    <comment ref="W30" authorId="0" shapeId="0" xr:uid="{595A663A-4B9A-4C2F-B713-8AC0A6AB33EE}">
      <text>
        <r>
          <rPr>
            <b/>
            <sz val="9"/>
            <color indexed="81"/>
            <rFont val="Tahoma"/>
            <family val="2"/>
          </rPr>
          <t>Vanessa Salvo:</t>
        </r>
        <r>
          <rPr>
            <sz val="9"/>
            <color indexed="81"/>
            <rFont val="Tahoma"/>
            <family val="2"/>
          </rPr>
          <t xml:space="preserve">
inserisco per esempio 5.000</t>
        </r>
      </text>
    </comment>
    <comment ref="X31" authorId="0" shapeId="0" xr:uid="{91E08624-C4E2-4F53-B2A2-981D3B76FE61}">
      <text>
        <r>
          <rPr>
            <b/>
            <sz val="9"/>
            <color indexed="81"/>
            <rFont val="Tahoma"/>
            <family val="2"/>
          </rPr>
          <t>5:</t>
        </r>
        <r>
          <rPr>
            <sz val="9"/>
            <color indexed="81"/>
            <rFont val="Tahoma"/>
            <family val="2"/>
          </rPr>
          <t xml:space="preserve">
E' il totale dei contributi assegnati ma non ancora erogati dal Comune (dal 1989);</t>
        </r>
      </text>
    </comment>
    <comment ref="X35" authorId="0" shapeId="0" xr:uid="{294901D6-59A6-44FB-933A-3CB2367F7B36}">
      <text>
        <r>
          <rPr>
            <b/>
            <sz val="9"/>
            <color indexed="81"/>
            <rFont val="Tahoma"/>
            <family val="2"/>
          </rPr>
          <t>7:</t>
        </r>
        <r>
          <rPr>
            <sz val="9"/>
            <color indexed="81"/>
            <rFont val="Tahoma"/>
            <family val="2"/>
          </rPr>
          <t xml:space="preserve">
totale dei contributi da considerare "Economie" da restituire alla Regione oppure da assegnare agli aventi diritto in attesa, primi in graduatoria.</t>
        </r>
      </text>
    </comment>
    <comment ref="A36" authorId="0" shapeId="0" xr:uid="{7B62EE07-09B9-4F86-875F-D277F321506B}">
      <text>
        <r>
          <rPr>
            <b/>
            <sz val="9"/>
            <color indexed="81"/>
            <rFont val="Tahoma"/>
            <family val="2"/>
          </rPr>
          <t>6:</t>
        </r>
        <r>
          <rPr>
            <sz val="9"/>
            <color indexed="81"/>
            <rFont val="Tahoma"/>
            <family val="2"/>
          </rPr>
          <t xml:space="preserve">
Contributi da assegnare e liquidare agli istanti ai quali è già stata assegnata una quota parte dell'intero contributo richiesto.</t>
        </r>
      </text>
    </comment>
    <comment ref="Y49" authorId="0" shapeId="0" xr:uid="{FDCCA8D3-F691-4895-A917-E88B5E4DCA79}">
      <text>
        <r>
          <rPr>
            <b/>
            <sz val="9"/>
            <color indexed="81"/>
            <rFont val="Tahoma"/>
            <family val="2"/>
          </rPr>
          <t>8:</t>
        </r>
        <r>
          <rPr>
            <sz val="9"/>
            <color indexed="81"/>
            <rFont val="Tahoma"/>
            <family val="2"/>
          </rPr>
          <t xml:space="preserve">
Totale dei contributi necessari per soddisfare le richieste della presente annualità.</t>
        </r>
      </text>
    </comment>
  </commentList>
</comments>
</file>

<file path=xl/sharedStrings.xml><?xml version="1.0" encoding="utf-8"?>
<sst xmlns="http://schemas.openxmlformats.org/spreadsheetml/2006/main" count="159" uniqueCount="94">
  <si>
    <t xml:space="preserve">COMUNE DI </t>
  </si>
  <si>
    <t>FINANZIAMENTO COMPLESSIVO</t>
  </si>
  <si>
    <t>TIPOLOGIE DI INTERVENTO</t>
  </si>
  <si>
    <t>IMMOBILE</t>
  </si>
  <si>
    <t>ALLOGGIO</t>
  </si>
  <si>
    <t>FINANZIAMENTI</t>
  </si>
  <si>
    <t>N°</t>
  </si>
  <si>
    <t>BENEFICIARIO</t>
  </si>
  <si>
    <t>INDIRIZZO</t>
  </si>
  <si>
    <t>invalidità</t>
  </si>
  <si>
    <t>rampa di accesso</t>
  </si>
  <si>
    <t>servo scala</t>
  </si>
  <si>
    <t>piattaf. - elev.</t>
  </si>
  <si>
    <t>istallaz. ascens.</t>
  </si>
  <si>
    <t>adeguamento ascens.</t>
  </si>
  <si>
    <t>ampl. porte d'ingres.</t>
  </si>
  <si>
    <t xml:space="preserve">adeg. percor. orizz. </t>
  </si>
  <si>
    <t>disp. non vedenti</t>
  </si>
  <si>
    <t>mecc. ap./chius. porte</t>
  </si>
  <si>
    <t>beni mobili</t>
  </si>
  <si>
    <t>altro</t>
  </si>
  <si>
    <t>adeg. spazi int.</t>
  </si>
  <si>
    <t>adeg. perc. int.</t>
  </si>
  <si>
    <t>SPESA</t>
  </si>
  <si>
    <t xml:space="preserve">CONTRIBUTO </t>
  </si>
  <si>
    <t>EROGATI (a)</t>
  </si>
  <si>
    <t>TOTALE (A)</t>
  </si>
  <si>
    <t>ASSEGNATI (b)</t>
  </si>
  <si>
    <t>TOTALE (B)</t>
  </si>
  <si>
    <t>TOTALE (A+B)</t>
  </si>
  <si>
    <t>N. beneficiari totale (a+b)</t>
  </si>
  <si>
    <t>FINANZIAMENTO (F)</t>
  </si>
  <si>
    <t>RESIDUI [F-(A+B)]</t>
  </si>
  <si>
    <t>N. beneficiari totale (a+b+c)</t>
  </si>
  <si>
    <t>TOTALE (A+B+C)</t>
  </si>
  <si>
    <t>Istruzioni:</t>
  </si>
  <si>
    <t>ANNO DELLA DOMANDA</t>
  </si>
  <si>
    <t>Sono i beneficiari ai quali è stato assegnato il contributo sulla base della disponibilità economica, ma che ancora non hanno trasmesso la documentazione prevista per l'erogazione materiale del contributo o non hanno iniziato i lavori.</t>
  </si>
  <si>
    <t>(B) : E' il totale dei contributi assegnati ma non ancora erogati dal Comune (dal 1989);</t>
  </si>
  <si>
    <t xml:space="preserve">Il Totale A+B è la somma dei contributi erogati ed assegnati </t>
  </si>
  <si>
    <t>E</t>
  </si>
  <si>
    <t>EVENTUALI CONTRIBUTI EROGATI CON FONDI PROPRI COMUNALI</t>
  </si>
  <si>
    <t>Importo della spesa: indicare l'importo complessivo dell'intervento presentato dal richiedente avente diritto (il contributo verrà calcolato in automatico dal foglio elettronico)</t>
  </si>
  <si>
    <t>DA COMPLETARE</t>
  </si>
  <si>
    <t>DA ASSEGNARE</t>
  </si>
  <si>
    <t xml:space="preserve"> (c)</t>
  </si>
  <si>
    <t>DATA</t>
  </si>
  <si>
    <t>IL REFERENTE - COMPILATORE</t>
  </si>
  <si>
    <t>IL RESPONSABILE DELL'UFFICIO</t>
  </si>
  <si>
    <t xml:space="preserve">              </t>
  </si>
  <si>
    <t>Inserire nuove righe.</t>
  </si>
  <si>
    <t>Nella sezione "da completare" non potrà esservi più di un solo intervento, e quindi non occorrerà inserire nuove righe.</t>
  </si>
  <si>
    <t>Copiare i dati da un altro foglio di calcolo</t>
  </si>
  <si>
    <t>Compilare il fabbisogno</t>
  </si>
  <si>
    <t>Nelle colonne comuni alle sezioni a, b,  c, compresa la sezione "da completare"   indicare:</t>
  </si>
  <si>
    <r>
      <rPr>
        <b/>
        <sz val="11"/>
        <rFont val="LinePrinter"/>
      </rPr>
      <t>Finanziamento complessivo</t>
    </r>
    <r>
      <rPr>
        <sz val="11"/>
        <rFont val="LinePrinter"/>
      </rPr>
      <t>: è l'importo complessivo erogato fino ad oggi dalla Regione al Comune</t>
    </r>
  </si>
  <si>
    <t>Il presente foglio elettronico in formato excel si presenta con diverse colorazioni:  le aree in celeste sono da compilare, le aree in giallo contengpono le formule per il calcolo automatico dei contributi e di altri parametri. Nelle aree in giallo non si deve digitare nulla  per non modificare le formule di calcolo (eccetto nel caso dgli interventi da completare, come si vedrà in seguito).</t>
  </si>
  <si>
    <t>La prima operazione che si consiglia di effettuare è di predisporre un numero sufficiente di righe per ogni sezione da compilare. Determinato il numero di beneficiari, ed utilizzando il vecchio foglio elettronioco già compilato procedere nel modo seguente:   selezionare una riga intera, cliccare con il tasto destro del mouse; selezionare copia, posizionarsi su una nuova riga e selezionarla, cliccare con il tasto destro del mouse, selezionare "inserisci celle copiate". In tal modo le righe verranno inserite conservando le formule impostate.</t>
  </si>
  <si>
    <r>
      <t xml:space="preserve">Per copiare i dati già inseriti sul vecchio foglio elettronico, senza alterare il nuovo foglio di calcolo, occorre:  </t>
    </r>
    <r>
      <rPr>
        <b/>
        <sz val="11"/>
        <rFont val="LinePrinter"/>
      </rPr>
      <t>selezionare</t>
    </r>
    <r>
      <rPr>
        <sz val="11"/>
        <rFont val="LinePrinter"/>
      </rPr>
      <t xml:space="preserve"> sul vecchio foglio i campi da copiare corrispondenti ai campi in celeste del nuovo foglio  (possono essere selezionati tutti i campi tranne il campo della colonna con il calcolo del contributo), cliccare con il tasto destro del mouse, selezionare copia, aprire il nuovo foglio di calcolo, selezionare sul nuovo foglio l'identico campo selezionato sul vecchio foglio, cliccare con il tasto destro del mouse, selezionare "incolla speciale", nella mascherina che si aprirà spuntare sul comando "valori", digitare ok. </t>
    </r>
  </si>
  <si>
    <r>
      <rPr>
        <b/>
        <sz val="11"/>
        <rFont val="LinePrinter"/>
      </rPr>
      <t>Sezione a)</t>
    </r>
    <r>
      <rPr>
        <sz val="11"/>
        <rFont val="LinePrinter"/>
      </rPr>
      <t>: Finanziamenti erogati</t>
    </r>
  </si>
  <si>
    <r>
      <rPr>
        <b/>
        <sz val="11"/>
        <rFont val="LinePrinter"/>
      </rPr>
      <t>Sezione b</t>
    </r>
    <r>
      <rPr>
        <sz val="11"/>
        <rFont val="LinePrinter"/>
      </rPr>
      <t>): Finanziamenti assegnati</t>
    </r>
  </si>
  <si>
    <t>Sono gli importi effettivamente erogati ai beneficiari, sulla base della documentazione esibita dopo l'esecuzione dei  lavori.</t>
  </si>
  <si>
    <t>(A) : E' il totale dei contributi erogati dal Comune ai privati.</t>
  </si>
  <si>
    <r>
      <rPr>
        <b/>
        <sz val="11"/>
        <rFont val="Verdana"/>
        <family val="2"/>
      </rPr>
      <t>Sezione c)</t>
    </r>
    <r>
      <rPr>
        <sz val="11"/>
        <rFont val="Verdana"/>
        <family val="2"/>
      </rPr>
      <t xml:space="preserve"> Totale dei contributi necessari per completare le richieste.</t>
    </r>
  </si>
  <si>
    <t>Si raccomanda di indicare la data ed il protocollo del documento, unitamente alla firma da apporre sul margine inferiore del foglio, per consentire il protocollo in ricezione dell'ufficio regionale.</t>
  </si>
  <si>
    <r>
      <t xml:space="preserve"> Per i Comuni che hanno finanziato con fondi propri parte delle richieste, introducendo le stesse nel prospetto, per continuità con i fabbisogni inviati negli anni precedenti, è stata inserita una colonna dove riportare il contributo finanziato dal Comune. Nella corrispondente riga si inseriranno le generalità del beneficiario  e la spesa occorrente per l'intervento. Il relativo contributo a carico del finanziamento regionale (nel campo di colore giallo) dovrà indicarsi </t>
    </r>
    <r>
      <rPr>
        <b/>
        <sz val="11"/>
        <rFont val="LinePrinter"/>
      </rPr>
      <t>zero ed iscriversi manualmente,</t>
    </r>
    <r>
      <rPr>
        <sz val="11"/>
        <rFont val="LinePrinter"/>
      </rPr>
      <t xml:space="preserve"> per non alterare la somma complessiva. Il contributo Comunale verrà quindi indicato nell'ultima colonna in colore celeste.</t>
    </r>
  </si>
  <si>
    <t>Il foglio elettronico è facilmente gestibile con tutte le funzioni di "copia e incolla", in modo da consentire facilmente e velocemente di prelevare i dati dei fogli già compilati nei precedenti anni con i relativi fabbisogni.</t>
  </si>
  <si>
    <t>Anno di presentazione della domanda di contributo; nome e cognome del beneficiario; indirizzo dell'immobile dove viene eseguito l'intervento; tipologia di intervento.</t>
  </si>
  <si>
    <r>
      <t xml:space="preserve">Nella colonna invalidità occorre inserire "T" per inv. Totale - "P" per inv. Parziale. </t>
    </r>
    <r>
      <rPr>
        <b/>
        <sz val="11"/>
        <rFont val="Verdana"/>
        <family val="2"/>
      </rPr>
      <t xml:space="preserve">Si ricorda </t>
    </r>
    <r>
      <rPr>
        <sz val="11"/>
        <rFont val="Verdana"/>
        <family val="2"/>
      </rPr>
      <t>che gli invalidi totali hanno sempre la precedenza sulle invalidità parziali, a prescindere dalla data di anzianità della domanda.</t>
    </r>
  </si>
  <si>
    <t>Si ricorda altresì che il contributo di uno stesso beneficiario non può essere  diviso in più domande (salvo che siano presentate in tempi diversi per  esigenze oggettive) che riguardano la stessa tipologia di intervento, per favorire l'accesso all'immobile (ad es. rampe, servoscala, etc.) oppure per favorire la fruibilità dell'alloggio (ad es. adeguamento di passaggi interni all'appartamento, servizi igienici, etc.)</t>
  </si>
  <si>
    <t>Una volta conclusi i lavori e presentata la rendicontazione, e liquidato il contributo, la scheda dovrà essere aggiornata trasferendo il nominativo nella sezione a) dei finanziamenti erogati.</t>
  </si>
  <si>
    <t>(F) : Finanziamento totale che la Regione ha trasferito al Comune.</t>
  </si>
  <si>
    <t>RESIDUI [F - (A + B)]:  totale dei contributi da considerare "Economie" da restituire alla Regione oppure da assegnare agli aventi diritto in attesa, primi in graduatoria.</t>
  </si>
  <si>
    <t>DA COMPLETARE:  Contributi da assegnare e liquidare agli istanti ai quali è già stata assegnata una quota parte dell'intero contributo richiesto.</t>
  </si>
  <si>
    <r>
      <t xml:space="preserve">In tal caso allo stesso beneficiario è stata già assegnata una quota parte dell'intero contributo che gli spetta, sulla base della disponibilità economica residua.. Lo stesso soggetto occuperà l'ultima riga degli aventi diritto al contributo nella sezione "assegnati", dove si scriverà l'importo della spesa per intero (spazio in colore celeste), ed a fianco, nella cella in colore giallo, si riporterà il contributo effettivamente assegnato, pari all'importo disponibile dato in acconto al contributo totale spettante, </t>
    </r>
    <r>
      <rPr>
        <b/>
        <sz val="11"/>
        <rFont val="LinePrinter"/>
      </rPr>
      <t xml:space="preserve">manualmente senza ricorrere al calcolo automatico. </t>
    </r>
    <r>
      <rPr>
        <sz val="11"/>
        <rFont val="LinePrinter"/>
      </rPr>
      <t>Lo stesso nominativo verrà inserito nella riga "da completare", con gli stessi dati anagrafici e l'importo complessivo della spesa. Nella colonna in giallo, il contributo che occorre per completare l'intervento verrà riportato manualmente e sarà dato dalla differenza  tra il contributo spettante, calcolato per scaglioni secondo la L. 13/89 e quanto gli è stato già assegnato "in acconto"</t>
    </r>
    <r>
      <rPr>
        <b/>
        <sz val="11"/>
        <rFont val="LinePrinter"/>
      </rPr>
      <t>. Questo caso, come per i finanziammenti comunali, sono gli unici in cui bisogna ricorrere al calcolo manuale del contributo.</t>
    </r>
    <r>
      <rPr>
        <sz val="11"/>
        <rFont val="LinePrinter"/>
      </rPr>
      <t xml:space="preserve"> Ovviamente potrà esistere un solo intervento "da completare" per volta.</t>
    </r>
  </si>
  <si>
    <t>In questa sezione, da compilare come le precedenti,  è particolarmente importante indicare l'anno di presentazione della domanda di contributo del privato, in quanto consente di conoscere i tempi di attesa dei richiedenti</t>
  </si>
  <si>
    <t>Indicare anche un recapito telefonico per eventuali chiarimenti da richiedere sulla compilazione del foglio.</t>
  </si>
  <si>
    <t xml:space="preserve">L'indirizzo di posta elettronica al quale inviare il modello compilato è : </t>
  </si>
  <si>
    <t>xx 1</t>
  </si>
  <si>
    <t>xx2</t>
  </si>
  <si>
    <t>xx3</t>
  </si>
  <si>
    <t>Indicare nominativo - firmare</t>
  </si>
  <si>
    <t xml:space="preserve">ANNUALITA' </t>
  </si>
  <si>
    <t>2025- 2026</t>
  </si>
  <si>
    <t>all'annualità 2024-2025</t>
  </si>
  <si>
    <t>xy</t>
  </si>
  <si>
    <t>direzioneterritorio@pec.regione.umbria.it</t>
  </si>
  <si>
    <t>xxx</t>
  </si>
  <si>
    <t>https://www.regione.umbria.it/opere-pubbliche/assegnazioni</t>
  </si>
  <si>
    <t>RECAPITO tel e-mail</t>
  </si>
  <si>
    <t>NUMERO INTERVENTI DA FINANZIARE:</t>
  </si>
  <si>
    <t>TOTALE C - FABBISOGNO LORDO</t>
  </si>
  <si>
    <r>
      <t>FABBISOGNO NETTO RICHIESTO E RICONOSCIUTO DALLA REGIONE (</t>
    </r>
    <r>
      <rPr>
        <b/>
        <i/>
        <u/>
        <sz val="8"/>
        <color indexed="10"/>
        <rFont val="LinePrinter"/>
      </rPr>
      <t>TOTALE C- RESIDUI</t>
    </r>
    <r>
      <rPr>
        <b/>
        <u/>
        <sz val="8"/>
        <color indexed="10"/>
        <rFont val="LinePrinter"/>
      </rPr>
      <t>)</t>
    </r>
  </si>
  <si>
    <t>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</si>
</sst>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0" formatCode="General_)"/>
    <numFmt numFmtId="171" formatCode="&quot;€&quot;\ #,##0.00"/>
    <numFmt numFmtId="172" formatCode="d/m/yyyy;@"/>
  </numFmts>
  <fonts count="29">
    <font>
      <sz val="8"/>
      <name val="LinePrinter"/>
    </font>
    <font>
      <sz val="10"/>
      <name val="MS Sans Serif"/>
      <family val="2"/>
    </font>
    <font>
      <sz val="8"/>
      <name val="Univers (WN)"/>
    </font>
    <font>
      <b/>
      <sz val="14"/>
      <name val="Univers (WN)"/>
    </font>
    <font>
      <sz val="14"/>
      <name val="Univers (WN)"/>
    </font>
    <font>
      <sz val="8"/>
      <name val="LinePrinter"/>
    </font>
    <font>
      <sz val="8"/>
      <color indexed="9"/>
      <name val="LinePrinter"/>
    </font>
    <font>
      <sz val="12"/>
      <name val="Univers (WN)"/>
    </font>
    <font>
      <b/>
      <sz val="8"/>
      <color indexed="10"/>
      <name val="LinePrinter"/>
    </font>
    <font>
      <sz val="12"/>
      <name val="LinePrinter"/>
    </font>
    <font>
      <b/>
      <u/>
      <sz val="11"/>
      <name val="LinePrinter"/>
    </font>
    <font>
      <sz val="11"/>
      <name val="LinePrinter"/>
    </font>
    <font>
      <b/>
      <sz val="11"/>
      <name val="LinePrinter"/>
    </font>
    <font>
      <sz val="11"/>
      <name val="Verdana"/>
      <family val="2"/>
    </font>
    <font>
      <b/>
      <sz val="11"/>
      <name val="Verdana"/>
      <family val="2"/>
    </font>
    <font>
      <sz val="9"/>
      <color indexed="81"/>
      <name val="Tahoma"/>
      <family val="2"/>
    </font>
    <font>
      <b/>
      <sz val="9"/>
      <color indexed="81"/>
      <name val="Tahoma"/>
      <family val="2"/>
    </font>
    <font>
      <b/>
      <u/>
      <sz val="12"/>
      <name val="Univers (WN)"/>
    </font>
    <font>
      <b/>
      <i/>
      <u/>
      <sz val="8"/>
      <color indexed="10"/>
      <name val="LinePrinter"/>
    </font>
    <font>
      <b/>
      <u/>
      <sz val="8"/>
      <color indexed="10"/>
      <name val="LinePrinter"/>
    </font>
    <font>
      <u/>
      <sz val="8"/>
      <color theme="10"/>
      <name val="LinePrinter"/>
    </font>
    <font>
      <b/>
      <u/>
      <sz val="8"/>
      <color rgb="FFFF0000"/>
      <name val="LinePrinter"/>
    </font>
    <font>
      <b/>
      <sz val="8"/>
      <color rgb="FFFF0000"/>
      <name val="LinePrinter"/>
    </font>
    <font>
      <b/>
      <sz val="9"/>
      <color theme="6" tint="-0.499984740745262"/>
      <name val="LinePrinter"/>
    </font>
    <font>
      <b/>
      <sz val="8"/>
      <color rgb="FF7030A0"/>
      <name val="LinePrinter"/>
    </font>
    <font>
      <b/>
      <u/>
      <sz val="11"/>
      <color theme="10"/>
      <name val="LinePrinter"/>
    </font>
    <font>
      <b/>
      <u/>
      <sz val="8"/>
      <color rgb="FF00B050"/>
      <name val="LinePrinter"/>
    </font>
    <font>
      <b/>
      <sz val="11"/>
      <color theme="6" tint="-0.499984740745262"/>
      <name val="LinePrinter"/>
    </font>
    <font>
      <b/>
      <sz val="7"/>
      <color rgb="FFFF0000"/>
      <name val="LinePrinter"/>
    </font>
  </fonts>
  <fills count="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indexed="27"/>
        <bgColor indexed="64"/>
      </patternFill>
    </fill>
    <fill>
      <patternFill patternType="solid">
        <fgColor theme="9" tint="0.39997558519241921"/>
        <bgColor indexed="64"/>
      </patternFill>
    </fill>
  </fills>
  <borders count="21">
    <border>
      <left/>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hair">
        <color indexed="64"/>
      </left>
      <right style="hair">
        <color indexed="64"/>
      </right>
      <top style="hair">
        <color indexed="64"/>
      </top>
      <bottom style="thin">
        <color indexed="64"/>
      </bottom>
      <diagonal/>
    </border>
    <border>
      <left style="hair">
        <color indexed="64"/>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top/>
      <bottom style="hair">
        <color indexed="64"/>
      </bottom>
      <diagonal/>
    </border>
    <border>
      <left style="thick">
        <color rgb="FF7030A0"/>
      </left>
      <right style="thick">
        <color rgb="FF7030A0"/>
      </right>
      <top style="thick">
        <color rgb="FF7030A0"/>
      </top>
      <bottom/>
      <diagonal/>
    </border>
    <border>
      <left style="thick">
        <color rgb="FF7030A0"/>
      </left>
      <right style="thick">
        <color rgb="FF7030A0"/>
      </right>
      <top/>
      <bottom/>
      <diagonal/>
    </border>
    <border>
      <left style="thick">
        <color rgb="FF7030A0"/>
      </left>
      <right style="thick">
        <color rgb="FF7030A0"/>
      </right>
      <top/>
      <bottom style="thick">
        <color rgb="FF7030A0"/>
      </bottom>
      <diagonal/>
    </border>
  </borders>
  <cellStyleXfs count="3">
    <xf numFmtId="170" fontId="0" fillId="0" borderId="0"/>
    <xf numFmtId="0" fontId="20" fillId="0" borderId="0" applyNumberFormat="0" applyFill="0" applyBorder="0" applyAlignment="0" applyProtection="0">
      <alignment vertical="top"/>
      <protection locked="0"/>
    </xf>
    <xf numFmtId="0" fontId="1" fillId="0" borderId="0"/>
  </cellStyleXfs>
  <cellXfs count="178">
    <xf numFmtId="170" fontId="0" fillId="0" borderId="0" xfId="0"/>
    <xf numFmtId="170" fontId="0" fillId="0" borderId="0" xfId="0" applyAlignment="1">
      <alignment horizontal="center"/>
    </xf>
    <xf numFmtId="3" fontId="0" fillId="0" borderId="0" xfId="0" applyNumberFormat="1"/>
    <xf numFmtId="0" fontId="2" fillId="0" borderId="0" xfId="2" applyFont="1"/>
    <xf numFmtId="170" fontId="0" fillId="0" borderId="0" xfId="0" applyFont="1"/>
    <xf numFmtId="170" fontId="4" fillId="0" borderId="0" xfId="0" applyFont="1" applyAlignment="1" applyProtection="1">
      <alignment horizontal="centerContinuous"/>
    </xf>
    <xf numFmtId="170" fontId="4" fillId="0" borderId="0" xfId="0" applyFont="1" applyProtection="1"/>
    <xf numFmtId="3" fontId="0" fillId="0" borderId="0" xfId="0" applyNumberFormat="1" applyProtection="1"/>
    <xf numFmtId="3" fontId="3" fillId="0" borderId="0" xfId="0" applyNumberFormat="1" applyFont="1" applyAlignment="1" applyProtection="1">
      <alignment horizontal="right"/>
    </xf>
    <xf numFmtId="170" fontId="0" fillId="0" borderId="0" xfId="0" applyProtection="1"/>
    <xf numFmtId="170" fontId="0" fillId="0" borderId="0" xfId="0" applyAlignment="1" applyProtection="1">
      <alignment horizontal="center"/>
    </xf>
    <xf numFmtId="37" fontId="0" fillId="0" borderId="0" xfId="0" applyNumberFormat="1" applyProtection="1"/>
    <xf numFmtId="170" fontId="0" fillId="0" borderId="1" xfId="0" applyBorder="1"/>
    <xf numFmtId="170" fontId="0" fillId="0" borderId="2" xfId="0" applyBorder="1" applyAlignment="1" applyProtection="1">
      <alignment horizontal="centerContinuous"/>
    </xf>
    <xf numFmtId="170" fontId="0" fillId="0" borderId="3" xfId="0" applyBorder="1" applyAlignment="1" applyProtection="1">
      <alignment horizontal="centerContinuous"/>
    </xf>
    <xf numFmtId="170" fontId="0" fillId="0" borderId="4" xfId="0" applyBorder="1"/>
    <xf numFmtId="170" fontId="0" fillId="0" borderId="0" xfId="0" applyAlignment="1" applyProtection="1">
      <alignment horizontal="left"/>
    </xf>
    <xf numFmtId="170" fontId="0" fillId="0" borderId="5" xfId="0" applyBorder="1" applyAlignment="1" applyProtection="1">
      <alignment textRotation="90"/>
    </xf>
    <xf numFmtId="170" fontId="0" fillId="0" borderId="2" xfId="0" applyBorder="1" applyAlignment="1" applyProtection="1">
      <alignment textRotation="90"/>
    </xf>
    <xf numFmtId="3" fontId="0" fillId="0" borderId="0" xfId="0" applyNumberFormat="1" applyAlignment="1" applyProtection="1">
      <alignment horizontal="center"/>
    </xf>
    <xf numFmtId="170" fontId="0" fillId="0" borderId="0" xfId="0" applyFont="1" applyAlignment="1">
      <alignment horizontal="center"/>
    </xf>
    <xf numFmtId="170" fontId="0" fillId="0" borderId="0" xfId="0" applyFont="1" applyAlignment="1" applyProtection="1">
      <alignment horizontal="left"/>
    </xf>
    <xf numFmtId="3" fontId="0" fillId="0" borderId="0" xfId="0" applyNumberFormat="1" applyFont="1"/>
    <xf numFmtId="3" fontId="0" fillId="0" borderId="0" xfId="0" applyNumberFormat="1" applyFont="1" applyProtection="1"/>
    <xf numFmtId="3" fontId="0" fillId="0" borderId="0" xfId="0" applyNumberFormat="1" applyFont="1" applyBorder="1" applyProtection="1"/>
    <xf numFmtId="171" fontId="0" fillId="0" borderId="0" xfId="0" applyNumberFormat="1" applyFont="1" applyProtection="1"/>
    <xf numFmtId="170" fontId="0" fillId="2" borderId="2" xfId="0" applyFill="1" applyBorder="1" applyAlignment="1" applyProtection="1">
      <alignment horizontal="left"/>
      <protection locked="0"/>
    </xf>
    <xf numFmtId="170" fontId="0" fillId="2" borderId="2" xfId="0" applyFont="1" applyFill="1" applyBorder="1" applyAlignment="1" applyProtection="1">
      <alignment horizontal="left"/>
      <protection locked="0"/>
    </xf>
    <xf numFmtId="170" fontId="0" fillId="2" borderId="2" xfId="0" applyFont="1" applyFill="1" applyBorder="1" applyProtection="1">
      <protection locked="0"/>
    </xf>
    <xf numFmtId="170" fontId="0" fillId="2" borderId="2" xfId="0" applyFont="1" applyFill="1" applyBorder="1" applyAlignment="1" applyProtection="1">
      <alignment horizontal="center"/>
      <protection locked="0"/>
    </xf>
    <xf numFmtId="171" fontId="0" fillId="2" borderId="2" xfId="0" applyNumberFormat="1" applyFont="1" applyFill="1" applyBorder="1" applyProtection="1">
      <protection locked="0"/>
    </xf>
    <xf numFmtId="170" fontId="6" fillId="0" borderId="0" xfId="0" applyFont="1" applyAlignment="1" applyProtection="1">
      <alignment horizontal="center"/>
      <protection hidden="1"/>
    </xf>
    <xf numFmtId="171" fontId="3" fillId="2" borderId="6" xfId="0" applyNumberFormat="1" applyFont="1" applyFill="1" applyBorder="1" applyProtection="1">
      <protection locked="0"/>
    </xf>
    <xf numFmtId="170" fontId="0" fillId="0" borderId="7" xfId="0" applyBorder="1" applyAlignment="1">
      <alignment wrapText="1"/>
    </xf>
    <xf numFmtId="170" fontId="0" fillId="0" borderId="8" xfId="0" applyFont="1" applyBorder="1"/>
    <xf numFmtId="170" fontId="0" fillId="0" borderId="9" xfId="0" applyFont="1" applyBorder="1"/>
    <xf numFmtId="171" fontId="0" fillId="3" borderId="6" xfId="0" applyNumberFormat="1" applyFont="1" applyFill="1" applyBorder="1" applyProtection="1"/>
    <xf numFmtId="170" fontId="0" fillId="3" borderId="6" xfId="0" applyFont="1" applyFill="1" applyBorder="1"/>
    <xf numFmtId="170" fontId="0" fillId="3" borderId="6" xfId="0" applyFont="1" applyFill="1" applyBorder="1" applyAlignment="1">
      <alignment horizontal="center"/>
    </xf>
    <xf numFmtId="170" fontId="0" fillId="3" borderId="6" xfId="0" applyFill="1" applyBorder="1" applyAlignment="1" applyProtection="1">
      <alignment horizontal="center"/>
    </xf>
    <xf numFmtId="170" fontId="0" fillId="3" borderId="6" xfId="0" applyFont="1" applyFill="1" applyBorder="1" applyProtection="1"/>
    <xf numFmtId="170" fontId="0" fillId="3" borderId="6" xfId="0" applyFill="1" applyBorder="1" applyProtection="1"/>
    <xf numFmtId="170" fontId="0" fillId="2" borderId="2" xfId="0" applyFill="1" applyBorder="1" applyProtection="1">
      <protection locked="0"/>
    </xf>
    <xf numFmtId="170" fontId="0" fillId="2" borderId="2" xfId="0" applyFill="1" applyBorder="1" applyAlignment="1" applyProtection="1">
      <alignment horizontal="center"/>
      <protection locked="0"/>
    </xf>
    <xf numFmtId="170" fontId="0" fillId="0" borderId="0" xfId="0" applyProtection="1">
      <protection locked="0"/>
    </xf>
    <xf numFmtId="170" fontId="0" fillId="0" borderId="0" xfId="0" applyFont="1" applyProtection="1">
      <protection locked="0"/>
    </xf>
    <xf numFmtId="170" fontId="0" fillId="0" borderId="0" xfId="0" applyAlignment="1" applyProtection="1">
      <alignment horizontal="left"/>
      <protection locked="0"/>
    </xf>
    <xf numFmtId="171" fontId="6" fillId="0" borderId="10" xfId="0" applyNumberFormat="1" applyFont="1" applyBorder="1" applyProtection="1">
      <protection locked="0"/>
    </xf>
    <xf numFmtId="171" fontId="6" fillId="0" borderId="0" xfId="0" applyNumberFormat="1" applyFont="1" applyBorder="1" applyProtection="1">
      <protection locked="0"/>
    </xf>
    <xf numFmtId="170" fontId="6" fillId="0" borderId="0" xfId="0" applyFont="1"/>
    <xf numFmtId="170" fontId="6" fillId="0" borderId="0" xfId="0" applyFont="1" applyProtection="1">
      <protection locked="0"/>
    </xf>
    <xf numFmtId="171" fontId="0" fillId="2" borderId="11" xfId="0" applyNumberFormat="1" applyFont="1" applyFill="1" applyBorder="1" applyProtection="1">
      <protection locked="0"/>
    </xf>
    <xf numFmtId="171" fontId="5" fillId="0" borderId="10" xfId="0" applyNumberFormat="1" applyFont="1" applyBorder="1" applyProtection="1">
      <protection locked="0"/>
    </xf>
    <xf numFmtId="171" fontId="5" fillId="0" borderId="0" xfId="0" applyNumberFormat="1" applyFont="1" applyBorder="1" applyProtection="1">
      <protection locked="0"/>
    </xf>
    <xf numFmtId="171" fontId="0" fillId="3" borderId="2" xfId="0" applyNumberFormat="1" applyFont="1" applyFill="1" applyBorder="1" applyProtection="1">
      <protection locked="0"/>
    </xf>
    <xf numFmtId="4" fontId="0" fillId="0" borderId="0" xfId="0" applyNumberFormat="1" applyProtection="1">
      <protection locked="0"/>
    </xf>
    <xf numFmtId="170" fontId="8" fillId="0" borderId="0" xfId="0" applyFont="1" applyProtection="1"/>
    <xf numFmtId="170" fontId="8" fillId="0" borderId="0" xfId="0" applyFont="1"/>
    <xf numFmtId="171" fontId="0" fillId="3" borderId="12" xfId="0" applyNumberFormat="1" applyFont="1" applyFill="1" applyBorder="1" applyProtection="1"/>
    <xf numFmtId="171" fontId="0" fillId="4" borderId="0" xfId="0" applyNumberFormat="1" applyFont="1" applyFill="1" applyBorder="1" applyProtection="1">
      <protection locked="0"/>
    </xf>
    <xf numFmtId="170" fontId="9" fillId="0" borderId="13" xfId="0" applyFont="1" applyBorder="1" applyProtection="1"/>
    <xf numFmtId="170" fontId="3" fillId="0" borderId="13" xfId="0" applyFont="1" applyBorder="1" applyAlignment="1" applyProtection="1"/>
    <xf numFmtId="170" fontId="3" fillId="0" borderId="14" xfId="0" applyFont="1" applyBorder="1" applyAlignment="1" applyProtection="1"/>
    <xf numFmtId="170" fontId="3" fillId="0" borderId="14" xfId="0" applyFont="1" applyBorder="1" applyAlignment="1" applyProtection="1">
      <alignment horizontal="center"/>
    </xf>
    <xf numFmtId="170" fontId="0" fillId="4" borderId="0" xfId="0" applyFill="1" applyBorder="1" applyAlignment="1" applyProtection="1">
      <alignment horizontal="center"/>
    </xf>
    <xf numFmtId="170" fontId="0" fillId="4" borderId="0" xfId="0" applyFill="1" applyBorder="1" applyProtection="1"/>
    <xf numFmtId="170" fontId="0" fillId="4" borderId="0" xfId="0" applyFill="1"/>
    <xf numFmtId="171" fontId="0" fillId="4" borderId="0" xfId="0" applyNumberFormat="1" applyFont="1" applyFill="1" applyBorder="1" applyProtection="1"/>
    <xf numFmtId="170" fontId="0" fillId="0" borderId="13" xfId="0" applyBorder="1" applyProtection="1"/>
    <xf numFmtId="170" fontId="0" fillId="4" borderId="14" xfId="0" applyFill="1" applyBorder="1" applyAlignment="1" applyProtection="1">
      <alignment horizontal="center"/>
    </xf>
    <xf numFmtId="170" fontId="0" fillId="0" borderId="14" xfId="0" applyBorder="1" applyProtection="1"/>
    <xf numFmtId="170" fontId="0" fillId="0" borderId="7" xfId="0" applyBorder="1" applyProtection="1"/>
    <xf numFmtId="170" fontId="0" fillId="5" borderId="2" xfId="0" applyFill="1" applyBorder="1" applyAlignment="1" applyProtection="1">
      <alignment horizontal="center"/>
      <protection locked="0"/>
    </xf>
    <xf numFmtId="170" fontId="10" fillId="0" borderId="0" xfId="0" applyFont="1"/>
    <xf numFmtId="170" fontId="11" fillId="0" borderId="0" xfId="0" applyFont="1"/>
    <xf numFmtId="170" fontId="11" fillId="0" borderId="0" xfId="0" applyFont="1" applyAlignment="1">
      <alignment horizontal="left" wrapText="1"/>
    </xf>
    <xf numFmtId="170" fontId="13" fillId="0" borderId="0" xfId="0" applyFont="1" applyAlignment="1">
      <alignment horizontal="left"/>
    </xf>
    <xf numFmtId="170" fontId="11" fillId="0" borderId="0" xfId="0" applyFont="1" applyAlignment="1">
      <alignment horizontal="left"/>
    </xf>
    <xf numFmtId="170" fontId="13" fillId="0" borderId="0" xfId="0" applyFont="1"/>
    <xf numFmtId="170" fontId="10" fillId="0" borderId="0" xfId="0" applyFont="1" applyAlignment="1"/>
    <xf numFmtId="170" fontId="10" fillId="0" borderId="0" xfId="0" applyFont="1" applyAlignment="1">
      <alignment horizontal="left"/>
    </xf>
    <xf numFmtId="171" fontId="21" fillId="4" borderId="0" xfId="0" applyNumberFormat="1" applyFont="1" applyFill="1" applyBorder="1" applyProtection="1"/>
    <xf numFmtId="4" fontId="22" fillId="0" borderId="0" xfId="0" applyNumberFormat="1" applyFont="1"/>
    <xf numFmtId="170" fontId="0" fillId="2" borderId="14" xfId="0" applyFill="1" applyBorder="1" applyAlignment="1" applyProtection="1">
      <protection locked="0"/>
    </xf>
    <xf numFmtId="170" fontId="0" fillId="2" borderId="15" xfId="0" applyFill="1" applyBorder="1" applyAlignment="1" applyProtection="1">
      <protection locked="0"/>
    </xf>
    <xf numFmtId="3" fontId="23" fillId="0" borderId="0" xfId="0" applyNumberFormat="1" applyFont="1" applyAlignment="1" applyProtection="1">
      <alignment horizontal="center"/>
    </xf>
    <xf numFmtId="170" fontId="0" fillId="6" borderId="2" xfId="0" applyFont="1" applyFill="1" applyBorder="1" applyAlignment="1" applyProtection="1">
      <alignment horizontal="center"/>
      <protection locked="0"/>
    </xf>
    <xf numFmtId="170" fontId="20" fillId="0" borderId="0" xfId="1" applyNumberFormat="1" applyAlignment="1" applyProtection="1">
      <alignment horizontal="left"/>
    </xf>
    <xf numFmtId="171" fontId="0" fillId="6" borderId="1" xfId="0" applyNumberFormat="1" applyFont="1" applyFill="1" applyBorder="1" applyProtection="1">
      <protection locked="0"/>
    </xf>
    <xf numFmtId="170" fontId="24" fillId="0" borderId="18" xfId="0" applyFont="1" applyBorder="1"/>
    <xf numFmtId="170" fontId="24" fillId="0" borderId="19" xfId="0" applyFont="1" applyBorder="1" applyProtection="1">
      <protection locked="0"/>
    </xf>
    <xf numFmtId="170" fontId="24" fillId="0" borderId="19" xfId="0" applyFont="1" applyBorder="1"/>
    <xf numFmtId="170" fontId="24" fillId="0" borderId="20" xfId="0" applyFont="1" applyBorder="1"/>
    <xf numFmtId="170" fontId="25" fillId="0" borderId="0" xfId="1" applyNumberFormat="1" applyFont="1" applyAlignment="1" applyProtection="1"/>
    <xf numFmtId="170" fontId="0" fillId="2" borderId="1" xfId="0" applyFill="1" applyBorder="1" applyAlignment="1" applyProtection="1">
      <alignment horizontal="left"/>
      <protection locked="0"/>
    </xf>
    <xf numFmtId="170" fontId="0" fillId="0" borderId="14" xfId="0" applyBorder="1"/>
    <xf numFmtId="170" fontId="0" fillId="0" borderId="15" xfId="0" applyFont="1" applyBorder="1"/>
    <xf numFmtId="170" fontId="26" fillId="0" borderId="13" xfId="0" applyFont="1" applyBorder="1" applyAlignment="1">
      <alignment horizontal="right"/>
    </xf>
    <xf numFmtId="170" fontId="21" fillId="0" borderId="0" xfId="0" applyFont="1" applyProtection="1"/>
    <xf numFmtId="170" fontId="0" fillId="0" borderId="0" xfId="0" applyBorder="1" applyProtection="1">
      <protection locked="0"/>
    </xf>
    <xf numFmtId="170" fontId="24" fillId="0" borderId="0" xfId="0" applyFont="1" applyBorder="1" applyProtection="1">
      <protection locked="0"/>
    </xf>
    <xf numFmtId="170" fontId="0" fillId="0" borderId="0" xfId="0" applyAlignment="1" applyProtection="1">
      <alignment horizontal="center"/>
      <protection locked="0"/>
    </xf>
    <xf numFmtId="3" fontId="0" fillId="0" borderId="0" xfId="0" applyNumberFormat="1" applyProtection="1">
      <protection locked="0"/>
    </xf>
    <xf numFmtId="170" fontId="25" fillId="0" borderId="0" xfId="1" applyNumberFormat="1" applyFont="1" applyAlignment="1" applyProtection="1">
      <protection locked="0"/>
    </xf>
    <xf numFmtId="170" fontId="8" fillId="0" borderId="0" xfId="0" applyFont="1" applyProtection="1">
      <protection locked="0"/>
    </xf>
    <xf numFmtId="170" fontId="3" fillId="0" borderId="13" xfId="0" applyFont="1" applyBorder="1" applyAlignment="1" applyProtection="1">
      <protection locked="0"/>
    </xf>
    <xf numFmtId="170" fontId="3" fillId="0" borderId="14" xfId="0" applyFont="1" applyBorder="1" applyAlignment="1" applyProtection="1">
      <protection locked="0"/>
    </xf>
    <xf numFmtId="170" fontId="3" fillId="0" borderId="14" xfId="0" applyFont="1" applyBorder="1" applyAlignment="1" applyProtection="1">
      <alignment horizontal="center"/>
      <protection locked="0"/>
    </xf>
    <xf numFmtId="170" fontId="4" fillId="0" borderId="0" xfId="0" applyFont="1" applyAlignment="1" applyProtection="1">
      <alignment horizontal="centerContinuous"/>
      <protection locked="0"/>
    </xf>
    <xf numFmtId="170" fontId="4" fillId="0" borderId="0" xfId="0" applyFont="1" applyProtection="1">
      <protection locked="0"/>
    </xf>
    <xf numFmtId="3" fontId="3" fillId="0" borderId="0" xfId="0" applyNumberFormat="1" applyFont="1" applyAlignment="1" applyProtection="1">
      <alignment horizontal="right"/>
      <protection locked="0"/>
    </xf>
    <xf numFmtId="4" fontId="22" fillId="0" borderId="0" xfId="0" applyNumberFormat="1" applyFont="1" applyProtection="1">
      <protection locked="0"/>
    </xf>
    <xf numFmtId="37" fontId="0" fillId="0" borderId="0" xfId="0" applyNumberFormat="1" applyProtection="1">
      <protection locked="0"/>
    </xf>
    <xf numFmtId="3" fontId="23" fillId="0" borderId="0" xfId="0" applyNumberFormat="1" applyFont="1" applyAlignment="1" applyProtection="1">
      <alignment horizontal="center"/>
      <protection locked="0"/>
    </xf>
    <xf numFmtId="170" fontId="9" fillId="0" borderId="13" xfId="0" applyFont="1" applyBorder="1" applyAlignment="1" applyProtection="1">
      <alignment horizontal="center" vertical="center"/>
      <protection locked="0"/>
    </xf>
    <xf numFmtId="170" fontId="0" fillId="0" borderId="1" xfId="0" applyBorder="1" applyProtection="1">
      <protection locked="0"/>
    </xf>
    <xf numFmtId="170" fontId="0" fillId="0" borderId="2" xfId="0" applyBorder="1" applyAlignment="1" applyProtection="1">
      <alignment horizontal="centerContinuous"/>
      <protection locked="0"/>
    </xf>
    <xf numFmtId="170" fontId="0" fillId="0" borderId="3" xfId="0" applyBorder="1" applyAlignment="1" applyProtection="1">
      <alignment horizontal="centerContinuous"/>
      <protection locked="0"/>
    </xf>
    <xf numFmtId="170" fontId="9" fillId="0" borderId="13" xfId="0" applyFont="1" applyBorder="1" applyAlignment="1" applyProtection="1">
      <alignment horizontal="left" vertical="center"/>
      <protection locked="0"/>
    </xf>
    <xf numFmtId="170" fontId="0" fillId="0" borderId="4" xfId="0" applyBorder="1" applyProtection="1">
      <protection locked="0"/>
    </xf>
    <xf numFmtId="170" fontId="0" fillId="0" borderId="5" xfId="0" applyBorder="1" applyAlignment="1" applyProtection="1">
      <alignment textRotation="90"/>
      <protection locked="0"/>
    </xf>
    <xf numFmtId="170" fontId="0" fillId="0" borderId="2" xfId="0" applyBorder="1" applyAlignment="1" applyProtection="1">
      <alignment textRotation="90"/>
      <protection locked="0"/>
    </xf>
    <xf numFmtId="3" fontId="0" fillId="0" borderId="0" xfId="0" applyNumberFormat="1" applyAlignment="1" applyProtection="1">
      <alignment horizontal="center"/>
      <protection locked="0"/>
    </xf>
    <xf numFmtId="170" fontId="0" fillId="0" borderId="7" xfId="0" applyBorder="1" applyAlignment="1" applyProtection="1">
      <alignment wrapText="1"/>
      <protection locked="0"/>
    </xf>
    <xf numFmtId="170" fontId="0" fillId="0" borderId="9" xfId="0" applyFont="1" applyBorder="1" applyProtection="1">
      <protection locked="0"/>
    </xf>
    <xf numFmtId="170" fontId="0" fillId="3" borderId="6" xfId="0" applyFont="1" applyFill="1" applyBorder="1" applyAlignment="1" applyProtection="1">
      <alignment horizontal="center"/>
      <protection locked="0"/>
    </xf>
    <xf numFmtId="170" fontId="0" fillId="3" borderId="6" xfId="0" applyFont="1" applyFill="1" applyBorder="1" applyProtection="1">
      <protection locked="0"/>
    </xf>
    <xf numFmtId="171" fontId="0" fillId="3" borderId="6" xfId="0" applyNumberFormat="1" applyFont="1" applyFill="1" applyBorder="1" applyProtection="1">
      <protection locked="0"/>
    </xf>
    <xf numFmtId="170" fontId="0" fillId="0" borderId="0" xfId="0" applyFont="1" applyAlignment="1" applyProtection="1">
      <alignment horizontal="center"/>
      <protection locked="0"/>
    </xf>
    <xf numFmtId="3" fontId="0" fillId="0" borderId="0" xfId="0" applyNumberFormat="1" applyFont="1" applyProtection="1">
      <protection locked="0"/>
    </xf>
    <xf numFmtId="170" fontId="0" fillId="0" borderId="8" xfId="0" applyFont="1" applyBorder="1" applyProtection="1">
      <protection locked="0"/>
    </xf>
    <xf numFmtId="171" fontId="0" fillId="3" borderId="12" xfId="0" applyNumberFormat="1" applyFont="1" applyFill="1" applyBorder="1" applyProtection="1">
      <protection locked="0"/>
    </xf>
    <xf numFmtId="3" fontId="0" fillId="0" borderId="0" xfId="0" applyNumberFormat="1" applyFont="1" applyBorder="1" applyProtection="1">
      <protection locked="0"/>
    </xf>
    <xf numFmtId="170" fontId="6" fillId="0" borderId="0" xfId="0" applyFont="1" applyAlignment="1" applyProtection="1">
      <alignment horizontal="center"/>
      <protection locked="0" hidden="1"/>
    </xf>
    <xf numFmtId="171" fontId="0" fillId="0" borderId="0" xfId="0" applyNumberFormat="1" applyFont="1" applyProtection="1">
      <protection locked="0"/>
    </xf>
    <xf numFmtId="170" fontId="21" fillId="0" borderId="13" xfId="0" applyFont="1" applyBorder="1" applyAlignment="1" applyProtection="1">
      <alignment horizontal="right"/>
      <protection locked="0"/>
    </xf>
    <xf numFmtId="170" fontId="0" fillId="0" borderId="14" xfId="0" applyBorder="1" applyProtection="1">
      <protection locked="0"/>
    </xf>
    <xf numFmtId="170" fontId="0" fillId="3" borderId="6" xfId="0" applyFill="1" applyBorder="1" applyAlignment="1" applyProtection="1">
      <alignment horizontal="center"/>
      <protection locked="0"/>
    </xf>
    <xf numFmtId="170" fontId="0" fillId="3" borderId="6" xfId="0" applyFill="1" applyBorder="1" applyProtection="1">
      <protection locked="0"/>
    </xf>
    <xf numFmtId="170" fontId="0" fillId="4" borderId="0" xfId="0" applyFill="1" applyBorder="1" applyAlignment="1" applyProtection="1">
      <alignment horizontal="center"/>
      <protection locked="0"/>
    </xf>
    <xf numFmtId="170" fontId="0" fillId="0" borderId="7" xfId="0" applyBorder="1" applyProtection="1">
      <protection locked="0"/>
    </xf>
    <xf numFmtId="170" fontId="0" fillId="4" borderId="0" xfId="0" applyFill="1" applyBorder="1" applyProtection="1">
      <protection locked="0"/>
    </xf>
    <xf numFmtId="170" fontId="0" fillId="4" borderId="0" xfId="0" applyFill="1" applyProtection="1">
      <protection locked="0"/>
    </xf>
    <xf numFmtId="171" fontId="21" fillId="4" borderId="0" xfId="0" applyNumberFormat="1" applyFont="1" applyFill="1" applyBorder="1" applyProtection="1">
      <protection locked="0"/>
    </xf>
    <xf numFmtId="170" fontId="21" fillId="0" borderId="0" xfId="0" applyFont="1" applyProtection="1">
      <protection locked="0"/>
    </xf>
    <xf numFmtId="170" fontId="0" fillId="0" borderId="13" xfId="0" applyBorder="1" applyProtection="1">
      <protection locked="0"/>
    </xf>
    <xf numFmtId="170" fontId="0" fillId="4" borderId="14" xfId="0" applyFill="1" applyBorder="1" applyAlignment="1" applyProtection="1">
      <alignment horizontal="center"/>
      <protection locked="0"/>
    </xf>
    <xf numFmtId="171" fontId="0" fillId="3" borderId="2" xfId="0" applyNumberFormat="1" applyFont="1" applyFill="1" applyBorder="1" applyProtection="1"/>
    <xf numFmtId="0" fontId="2" fillId="0" borderId="0" xfId="2" applyFont="1" applyProtection="1"/>
    <xf numFmtId="171" fontId="6" fillId="0" borderId="0" xfId="0" applyNumberFormat="1" applyFont="1" applyBorder="1" applyProtection="1"/>
    <xf numFmtId="171" fontId="5" fillId="0" borderId="0" xfId="0" applyNumberFormat="1" applyFont="1" applyBorder="1" applyProtection="1"/>
    <xf numFmtId="170" fontId="0" fillId="0" borderId="0" xfId="0" applyFont="1" applyProtection="1"/>
    <xf numFmtId="171" fontId="0" fillId="6" borderId="2" xfId="0" applyNumberFormat="1" applyFont="1" applyFill="1" applyBorder="1" applyProtection="1">
      <protection locked="0"/>
    </xf>
    <xf numFmtId="49" fontId="17" fillId="2" borderId="14" xfId="0" applyNumberFormat="1" applyFont="1" applyFill="1" applyBorder="1" applyAlignment="1" applyProtection="1">
      <alignment horizontal="center"/>
      <protection locked="0"/>
    </xf>
    <xf numFmtId="49" fontId="7" fillId="2" borderId="15" xfId="0" applyNumberFormat="1" applyFont="1" applyFill="1" applyBorder="1" applyAlignment="1" applyProtection="1">
      <alignment horizontal="center"/>
      <protection locked="0"/>
    </xf>
    <xf numFmtId="49" fontId="27" fillId="5" borderId="14" xfId="0" applyNumberFormat="1" applyFont="1" applyFill="1" applyBorder="1" applyAlignment="1" applyProtection="1">
      <alignment horizontal="center" vertical="center"/>
      <protection locked="0"/>
    </xf>
    <xf numFmtId="49" fontId="27" fillId="5" borderId="15" xfId="0" applyNumberFormat="1" applyFont="1" applyFill="1" applyBorder="1" applyAlignment="1" applyProtection="1">
      <alignment horizontal="center" vertical="center"/>
      <protection locked="0"/>
    </xf>
    <xf numFmtId="172" fontId="0" fillId="5" borderId="14" xfId="0" applyNumberFormat="1" applyFill="1" applyBorder="1" applyAlignment="1" applyProtection="1">
      <alignment horizontal="center" vertical="center"/>
      <protection locked="0"/>
    </xf>
    <xf numFmtId="172" fontId="0" fillId="5" borderId="15" xfId="0" applyNumberFormat="1" applyFill="1" applyBorder="1" applyAlignment="1" applyProtection="1">
      <alignment horizontal="center" vertical="center"/>
      <protection locked="0"/>
    </xf>
    <xf numFmtId="170" fontId="0" fillId="0" borderId="0" xfId="0" applyAlignment="1" applyProtection="1">
      <alignment horizontal="center" wrapText="1"/>
      <protection locked="0"/>
    </xf>
    <xf numFmtId="170" fontId="0" fillId="0" borderId="17" xfId="0" applyBorder="1" applyAlignment="1" applyProtection="1">
      <alignment horizontal="center" wrapText="1"/>
      <protection locked="0"/>
    </xf>
    <xf numFmtId="170" fontId="0" fillId="0" borderId="16" xfId="0" applyBorder="1" applyAlignment="1" applyProtection="1">
      <alignment horizontal="center" wrapText="1"/>
      <protection locked="0"/>
    </xf>
    <xf numFmtId="170" fontId="0" fillId="2" borderId="13" xfId="0" applyFill="1" applyBorder="1" applyAlignment="1" applyProtection="1">
      <alignment horizontal="left"/>
      <protection locked="0"/>
    </xf>
    <xf numFmtId="170" fontId="0" fillId="2" borderId="14" xfId="0" applyFill="1" applyBorder="1" applyAlignment="1" applyProtection="1">
      <alignment horizontal="left"/>
      <protection locked="0"/>
    </xf>
    <xf numFmtId="170" fontId="0" fillId="2" borderId="15" xfId="0" applyFill="1" applyBorder="1" applyAlignment="1" applyProtection="1">
      <alignment horizontal="left"/>
      <protection locked="0"/>
    </xf>
    <xf numFmtId="170" fontId="28" fillId="4" borderId="13" xfId="0" applyFont="1" applyFill="1" applyBorder="1" applyAlignment="1" applyProtection="1">
      <alignment horizontal="left"/>
      <protection locked="0"/>
    </xf>
    <xf numFmtId="170" fontId="28" fillId="4" borderId="14" xfId="0" applyFont="1" applyFill="1" applyBorder="1" applyAlignment="1" applyProtection="1">
      <alignment horizontal="left"/>
      <protection locked="0"/>
    </xf>
    <xf numFmtId="170" fontId="0" fillId="0" borderId="16" xfId="0" applyBorder="1" applyAlignment="1" applyProtection="1">
      <alignment horizontal="center" wrapText="1"/>
    </xf>
    <xf numFmtId="170" fontId="0" fillId="0" borderId="17" xfId="0" applyBorder="1" applyAlignment="1" applyProtection="1">
      <alignment horizontal="center" wrapText="1"/>
    </xf>
    <xf numFmtId="170" fontId="0" fillId="0" borderId="0" xfId="0" applyAlignment="1" applyProtection="1">
      <alignment horizontal="center" wrapText="1"/>
    </xf>
    <xf numFmtId="49" fontId="27" fillId="5" borderId="14" xfId="0" applyNumberFormat="1" applyFont="1" applyFill="1" applyBorder="1" applyAlignment="1" applyProtection="1">
      <alignment horizontal="center"/>
    </xf>
    <xf numFmtId="49" fontId="27" fillId="5" borderId="15" xfId="0" applyNumberFormat="1" applyFont="1" applyFill="1" applyBorder="1" applyAlignment="1" applyProtection="1">
      <alignment horizontal="center"/>
    </xf>
    <xf numFmtId="172" fontId="0" fillId="5" borderId="14" xfId="0" applyNumberFormat="1" applyFill="1" applyBorder="1" applyAlignment="1" applyProtection="1">
      <alignment horizontal="center"/>
    </xf>
    <xf numFmtId="172" fontId="0" fillId="5" borderId="15" xfId="0" applyNumberFormat="1" applyFill="1" applyBorder="1" applyAlignment="1" applyProtection="1">
      <alignment horizontal="center"/>
    </xf>
    <xf numFmtId="170" fontId="28" fillId="4" borderId="13" xfId="0" applyFont="1" applyFill="1" applyBorder="1" applyAlignment="1" applyProtection="1">
      <alignment horizontal="left"/>
    </xf>
    <xf numFmtId="170" fontId="28" fillId="4" borderId="14" xfId="0" applyFont="1" applyFill="1" applyBorder="1" applyAlignment="1" applyProtection="1">
      <alignment horizontal="left"/>
    </xf>
    <xf numFmtId="170" fontId="13" fillId="0" borderId="0" xfId="0" applyFont="1" applyAlignment="1">
      <alignment horizontal="left" wrapText="1"/>
    </xf>
    <xf numFmtId="170" fontId="11" fillId="0" borderId="0" xfId="0" applyFont="1" applyAlignment="1">
      <alignment horizontal="left" wrapText="1"/>
    </xf>
  </cellXfs>
  <cellStyles count="3">
    <cellStyle name="Collegamento ipertestuale" xfId="1" builtinId="8"/>
    <cellStyle name="Normal_RIEPILOG.XLS" xfId="2" xr:uid="{3683B4B5-452A-4D56-A3F3-7865F73D77EA}"/>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27</xdr:col>
      <xdr:colOff>514351</xdr:colOff>
      <xdr:row>1</xdr:row>
      <xdr:rowOff>9525</xdr:rowOff>
    </xdr:from>
    <xdr:to>
      <xdr:col>35</xdr:col>
      <xdr:colOff>114300</xdr:colOff>
      <xdr:row>56</xdr:row>
      <xdr:rowOff>38099</xdr:rowOff>
    </xdr:to>
    <xdr:sp macro="" textlink="">
      <xdr:nvSpPr>
        <xdr:cNvPr id="5" name="Freccia circolare in su 4">
          <a:extLst>
            <a:ext uri="{FF2B5EF4-FFF2-40B4-BE49-F238E27FC236}">
              <a16:creationId xmlns:a16="http://schemas.microsoft.com/office/drawing/2014/main" id="{214C2805-5988-A3D7-523C-B3976890D504}"/>
            </a:ext>
          </a:extLst>
        </xdr:cNvPr>
        <xdr:cNvSpPr/>
      </xdr:nvSpPr>
      <xdr:spPr>
        <a:xfrm rot="16200000">
          <a:off x="10210801" y="3724275"/>
          <a:ext cx="10325099" cy="2895599"/>
        </a:xfrm>
        <a:prstGeom prst="curvedUpArrow">
          <a:avLst>
            <a:gd name="adj1" fmla="val 25000"/>
            <a:gd name="adj2" fmla="val 63561"/>
            <a:gd name="adj3" fmla="val 25000"/>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endParaRPr lang="it-IT"/>
        </a:p>
      </xdr:txBody>
    </xdr:sp>
    <xdr:clientData/>
  </xdr:twoCellAnchor>
  <xdr:twoCellAnchor>
    <xdr:from>
      <xdr:col>24</xdr:col>
      <xdr:colOff>666750</xdr:colOff>
      <xdr:row>2</xdr:row>
      <xdr:rowOff>85725</xdr:rowOff>
    </xdr:from>
    <xdr:to>
      <xdr:col>28</xdr:col>
      <xdr:colOff>466725</xdr:colOff>
      <xdr:row>35</xdr:row>
      <xdr:rowOff>1</xdr:rowOff>
    </xdr:to>
    <xdr:sp macro="" textlink="">
      <xdr:nvSpPr>
        <xdr:cNvPr id="2" name="Freccia circolare a sinistra 1">
          <a:extLst>
            <a:ext uri="{FF2B5EF4-FFF2-40B4-BE49-F238E27FC236}">
              <a16:creationId xmlns:a16="http://schemas.microsoft.com/office/drawing/2014/main" id="{ECBF516A-8D46-58A2-F98D-1D02041151CE}"/>
            </a:ext>
          </a:extLst>
        </xdr:cNvPr>
        <xdr:cNvSpPr/>
      </xdr:nvSpPr>
      <xdr:spPr>
        <a:xfrm>
          <a:off x="13239750" y="447675"/>
          <a:ext cx="1476375" cy="6543676"/>
        </a:xfrm>
        <a:prstGeom prst="curved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clientData/>
  </xdr:twoCellAnchor>
  <xdr:twoCellAnchor>
    <xdr:from>
      <xdr:col>1</xdr:col>
      <xdr:colOff>647700</xdr:colOff>
      <xdr:row>19</xdr:row>
      <xdr:rowOff>38100</xdr:rowOff>
    </xdr:from>
    <xdr:to>
      <xdr:col>3</xdr:col>
      <xdr:colOff>161925</xdr:colOff>
      <xdr:row>22</xdr:row>
      <xdr:rowOff>57150</xdr:rowOff>
    </xdr:to>
    <xdr:sp macro="" textlink="">
      <xdr:nvSpPr>
        <xdr:cNvPr id="6" name="Ovale 5">
          <a:extLst>
            <a:ext uri="{FF2B5EF4-FFF2-40B4-BE49-F238E27FC236}">
              <a16:creationId xmlns:a16="http://schemas.microsoft.com/office/drawing/2014/main" id="{57B4000D-1272-507D-77FB-16278A1AC749}"/>
            </a:ext>
          </a:extLst>
        </xdr:cNvPr>
        <xdr:cNvSpPr/>
      </xdr:nvSpPr>
      <xdr:spPr>
        <a:xfrm>
          <a:off x="1628775" y="4162425"/>
          <a:ext cx="542925" cy="5334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clientData/>
  </xdr:twoCellAnchor>
  <xdr:twoCellAnchor>
    <xdr:from>
      <xdr:col>1</xdr:col>
      <xdr:colOff>619125</xdr:colOff>
      <xdr:row>28</xdr:row>
      <xdr:rowOff>142875</xdr:rowOff>
    </xdr:from>
    <xdr:to>
      <xdr:col>3</xdr:col>
      <xdr:colOff>133350</xdr:colOff>
      <xdr:row>31</xdr:row>
      <xdr:rowOff>161925</xdr:rowOff>
    </xdr:to>
    <xdr:sp macro="" textlink="">
      <xdr:nvSpPr>
        <xdr:cNvPr id="7" name="Ovale 6">
          <a:extLst>
            <a:ext uri="{FF2B5EF4-FFF2-40B4-BE49-F238E27FC236}">
              <a16:creationId xmlns:a16="http://schemas.microsoft.com/office/drawing/2014/main" id="{6B266C67-A6B7-EE97-7583-1577900C04E3}"/>
            </a:ext>
          </a:extLst>
        </xdr:cNvPr>
        <xdr:cNvSpPr/>
      </xdr:nvSpPr>
      <xdr:spPr>
        <a:xfrm>
          <a:off x="1600200" y="5810250"/>
          <a:ext cx="542925" cy="5334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clientData/>
  </xdr:twoCellAnchor>
  <xdr:twoCellAnchor>
    <xdr:from>
      <xdr:col>1</xdr:col>
      <xdr:colOff>571500</xdr:colOff>
      <xdr:row>46</xdr:row>
      <xdr:rowOff>66675</xdr:rowOff>
    </xdr:from>
    <xdr:to>
      <xdr:col>3</xdr:col>
      <xdr:colOff>85725</xdr:colOff>
      <xdr:row>49</xdr:row>
      <xdr:rowOff>85725</xdr:rowOff>
    </xdr:to>
    <xdr:sp macro="" textlink="">
      <xdr:nvSpPr>
        <xdr:cNvPr id="8" name="Ovale 7">
          <a:extLst>
            <a:ext uri="{FF2B5EF4-FFF2-40B4-BE49-F238E27FC236}">
              <a16:creationId xmlns:a16="http://schemas.microsoft.com/office/drawing/2014/main" id="{9E7385E9-EBF8-84A1-4C45-68E593E9B1B1}"/>
            </a:ext>
          </a:extLst>
        </xdr:cNvPr>
        <xdr:cNvSpPr/>
      </xdr:nvSpPr>
      <xdr:spPr>
        <a:xfrm>
          <a:off x="1552575" y="8753475"/>
          <a:ext cx="542925" cy="5334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clientData/>
  </xdr:twoCellAnchor>
  <xdr:twoCellAnchor>
    <xdr:from>
      <xdr:col>4</xdr:col>
      <xdr:colOff>2371725</xdr:colOff>
      <xdr:row>46</xdr:row>
      <xdr:rowOff>114300</xdr:rowOff>
    </xdr:from>
    <xdr:to>
      <xdr:col>7</xdr:col>
      <xdr:colOff>66675</xdr:colOff>
      <xdr:row>50</xdr:row>
      <xdr:rowOff>9525</xdr:rowOff>
    </xdr:to>
    <xdr:sp macro="" textlink="">
      <xdr:nvSpPr>
        <xdr:cNvPr id="9" name="Ovale 8">
          <a:extLst>
            <a:ext uri="{FF2B5EF4-FFF2-40B4-BE49-F238E27FC236}">
              <a16:creationId xmlns:a16="http://schemas.microsoft.com/office/drawing/2014/main" id="{1ED04EB5-1222-CFB6-77D5-E8212832CAFF}"/>
            </a:ext>
          </a:extLst>
        </xdr:cNvPr>
        <xdr:cNvSpPr/>
      </xdr:nvSpPr>
      <xdr:spPr>
        <a:xfrm>
          <a:off x="5962650" y="8991600"/>
          <a:ext cx="542925" cy="5334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regione.umbria.it/opere-pubbliche/assegnazioni-annuali"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regione.umbria.it/opere-pubbliche/assegnazioni-annuali"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direzioneterritorio@pec.regione.umbria.i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122C0-9A1B-4CC9-A36C-1C94FB38737F}">
  <sheetPr syncVertical="1" syncRef="A1" transitionEvaluation="1">
    <pageSetUpPr fitToPage="1"/>
  </sheetPr>
  <dimension ref="A1:AD64"/>
  <sheetViews>
    <sheetView showGridLines="0" tabSelected="1" zoomScaleNormal="100" zoomScaleSheetLayoutView="115" zoomScalePageLayoutView="70" workbookViewId="0">
      <selection activeCell="D3" sqref="D3:E3"/>
    </sheetView>
  </sheetViews>
  <sheetFormatPr defaultColWidth="4.33203125" defaultRowHeight="11.25"/>
  <cols>
    <col min="1" max="1" width="17.1640625" style="44" customWidth="1"/>
    <col min="2" max="2" width="13.1640625" style="44" customWidth="1"/>
    <col min="3" max="3" width="4.83203125" style="101" customWidth="1"/>
    <col min="4" max="4" width="27.6640625" style="44" customWidth="1"/>
    <col min="5" max="5" width="44.83203125" style="44" customWidth="1"/>
    <col min="6" max="6" width="1.1640625" style="44" customWidth="1"/>
    <col min="7" max="7" width="3.83203125" style="44" customWidth="1"/>
    <col min="8" max="21" width="4.83203125" style="44" customWidth="1"/>
    <col min="22" max="22" width="1.1640625" style="44" customWidth="1"/>
    <col min="23" max="23" width="18.6640625" style="102" customWidth="1"/>
    <col min="24" max="24" width="19.83203125" style="102" customWidth="1"/>
    <col min="25" max="25" width="14.6640625" style="44" customWidth="1"/>
    <col min="26" max="26" width="23.6640625" style="9" hidden="1" customWidth="1"/>
    <col min="27" max="27" width="17.1640625" style="50" hidden="1" customWidth="1"/>
    <col min="28" max="28" width="14.6640625" style="44" customWidth="1"/>
    <col min="29" max="29" width="10.33203125" style="104" customWidth="1"/>
    <col min="30" max="30" width="11" style="44" customWidth="1"/>
    <col min="31" max="16384" width="4.33203125" style="44"/>
  </cols>
  <sheetData>
    <row r="1" spans="1:30" ht="15">
      <c r="X1" s="103" t="s">
        <v>88</v>
      </c>
    </row>
    <row r="2" spans="1:30" ht="13.5" customHeight="1">
      <c r="Z2" s="148"/>
      <c r="AB2" s="45"/>
    </row>
    <row r="3" spans="1:30" ht="17.25" customHeight="1">
      <c r="A3" s="105" t="s">
        <v>0</v>
      </c>
      <c r="B3" s="106"/>
      <c r="C3" s="107"/>
      <c r="D3" s="153"/>
      <c r="E3" s="154"/>
      <c r="G3" s="108"/>
      <c r="H3" s="108"/>
      <c r="I3" s="108"/>
      <c r="J3" s="108"/>
      <c r="K3" s="108"/>
      <c r="L3" s="108"/>
      <c r="M3" s="108"/>
      <c r="N3" s="108"/>
      <c r="O3" s="108"/>
      <c r="P3" s="108"/>
      <c r="S3" s="109"/>
      <c r="T3" s="109"/>
      <c r="U3" s="109"/>
      <c r="W3" s="110" t="s">
        <v>1</v>
      </c>
      <c r="X3" s="32"/>
      <c r="Y3" s="101"/>
      <c r="AB3" s="111"/>
    </row>
    <row r="4" spans="1:30" ht="13.5" customHeight="1">
      <c r="G4" s="112"/>
      <c r="X4" s="113" t="s">
        <v>84</v>
      </c>
      <c r="AB4" s="45"/>
    </row>
    <row r="5" spans="1:30" ht="13.5" customHeight="1">
      <c r="A5" s="114" t="s">
        <v>82</v>
      </c>
      <c r="B5" s="155" t="s">
        <v>83</v>
      </c>
      <c r="C5" s="156"/>
      <c r="G5" s="115"/>
      <c r="H5" s="116" t="s">
        <v>2</v>
      </c>
      <c r="I5" s="116"/>
      <c r="J5" s="116"/>
      <c r="K5" s="116"/>
      <c r="L5" s="116"/>
      <c r="M5" s="116"/>
      <c r="N5" s="116"/>
      <c r="O5" s="116"/>
      <c r="P5" s="116"/>
      <c r="Q5" s="116"/>
      <c r="R5" s="116"/>
      <c r="S5" s="116"/>
      <c r="T5" s="116"/>
      <c r="U5" s="117"/>
      <c r="AB5" s="45"/>
    </row>
    <row r="6" spans="1:30" ht="13.5" customHeight="1">
      <c r="A6" s="118" t="s">
        <v>46</v>
      </c>
      <c r="B6" s="157"/>
      <c r="C6" s="158"/>
      <c r="G6" s="119"/>
      <c r="H6" s="116" t="s">
        <v>3</v>
      </c>
      <c r="I6" s="116"/>
      <c r="J6" s="116"/>
      <c r="K6" s="116"/>
      <c r="L6" s="116"/>
      <c r="M6" s="116"/>
      <c r="N6" s="116"/>
      <c r="O6" s="116"/>
      <c r="P6" s="116"/>
      <c r="Q6" s="116"/>
      <c r="R6" s="116"/>
      <c r="S6" s="116" t="s">
        <v>4</v>
      </c>
      <c r="T6" s="116"/>
      <c r="U6" s="116"/>
      <c r="AB6" s="45"/>
    </row>
    <row r="7" spans="1:30" ht="91.5" customHeight="1">
      <c r="A7" s="46" t="s">
        <v>5</v>
      </c>
      <c r="B7" s="159" t="s">
        <v>36</v>
      </c>
      <c r="C7" s="101" t="s">
        <v>6</v>
      </c>
      <c r="D7" s="101" t="s">
        <v>7</v>
      </c>
      <c r="E7" s="101" t="s">
        <v>8</v>
      </c>
      <c r="G7" s="120" t="s">
        <v>9</v>
      </c>
      <c r="H7" s="121" t="s">
        <v>10</v>
      </c>
      <c r="I7" s="121" t="s">
        <v>11</v>
      </c>
      <c r="J7" s="121" t="s">
        <v>12</v>
      </c>
      <c r="K7" s="121" t="s">
        <v>13</v>
      </c>
      <c r="L7" s="121" t="s">
        <v>14</v>
      </c>
      <c r="M7" s="121" t="s">
        <v>15</v>
      </c>
      <c r="N7" s="121" t="s">
        <v>16</v>
      </c>
      <c r="O7" s="121" t="s">
        <v>17</v>
      </c>
      <c r="P7" s="121" t="s">
        <v>18</v>
      </c>
      <c r="Q7" s="121" t="s">
        <v>19</v>
      </c>
      <c r="R7" s="121" t="s">
        <v>20</v>
      </c>
      <c r="S7" s="121" t="s">
        <v>21</v>
      </c>
      <c r="T7" s="121" t="s">
        <v>22</v>
      </c>
      <c r="U7" s="121" t="s">
        <v>20</v>
      </c>
      <c r="W7" s="122" t="s">
        <v>23</v>
      </c>
      <c r="X7" s="122" t="s">
        <v>24</v>
      </c>
      <c r="AB7" s="123" t="s">
        <v>41</v>
      </c>
    </row>
    <row r="8" spans="1:30" ht="13.5" customHeight="1">
      <c r="A8" s="44" t="s">
        <v>25</v>
      </c>
      <c r="B8" s="160"/>
      <c r="AB8" s="124"/>
    </row>
    <row r="9" spans="1:30" ht="13.5" customHeight="1">
      <c r="B9" s="72"/>
      <c r="C9" s="29"/>
      <c r="D9" s="26"/>
      <c r="E9" s="26"/>
      <c r="G9" s="27"/>
      <c r="H9" s="28"/>
      <c r="I9" s="28"/>
      <c r="J9" s="28"/>
      <c r="K9" s="28"/>
      <c r="L9" s="28"/>
      <c r="M9" s="28"/>
      <c r="N9" s="28"/>
      <c r="O9" s="28"/>
      <c r="P9" s="28"/>
      <c r="Q9" s="28"/>
      <c r="R9" s="28"/>
      <c r="S9" s="28"/>
      <c r="T9" s="28"/>
      <c r="U9" s="28"/>
      <c r="W9" s="30"/>
      <c r="X9" s="147">
        <f t="shared" ref="X9:X19" si="0">Z9</f>
        <v>0</v>
      </c>
      <c r="Z9" s="149">
        <f t="shared" ref="Z9:Z20" si="1">IF(W9&lt;=2582.28,W9,IF(AND(2582.28&lt;W9,W9&lt;12911.42),2582.28+0.25*(W9-2582.28),IF(AND(12911.42&lt;=W9,W9&lt;=51645.68),5164.56+0.05*(W9-12911.42),7101.27)))</f>
        <v>0</v>
      </c>
      <c r="AA9" s="52">
        <f t="shared" ref="AA9:AA16" si="2">IF(AND(X9-Z9&lt;0,D9=$D$37),Z9-X9,0)</f>
        <v>0</v>
      </c>
      <c r="AB9" s="32"/>
      <c r="AC9" s="104" t="str">
        <f>IF(X9&gt;Z9,"ERRORE","")</f>
        <v/>
      </c>
      <c r="AD9" s="55"/>
    </row>
    <row r="10" spans="1:30" ht="13.5" customHeight="1">
      <c r="B10" s="72"/>
      <c r="C10" s="29"/>
      <c r="D10" s="26"/>
      <c r="E10" s="26"/>
      <c r="G10" s="27"/>
      <c r="H10" s="28"/>
      <c r="I10" s="28"/>
      <c r="J10" s="28"/>
      <c r="K10" s="28"/>
      <c r="L10" s="28"/>
      <c r="M10" s="28"/>
      <c r="N10" s="28"/>
      <c r="O10" s="28"/>
      <c r="P10" s="28"/>
      <c r="Q10" s="28"/>
      <c r="R10" s="28"/>
      <c r="S10" s="28"/>
      <c r="T10" s="28"/>
      <c r="U10" s="28"/>
      <c r="W10" s="30"/>
      <c r="X10" s="147">
        <f t="shared" si="0"/>
        <v>0</v>
      </c>
      <c r="Z10" s="149">
        <f t="shared" si="1"/>
        <v>0</v>
      </c>
      <c r="AA10" s="52">
        <f t="shared" si="2"/>
        <v>0</v>
      </c>
      <c r="AB10" s="32"/>
      <c r="AC10" s="104" t="str">
        <f>IF(X10&gt;Z10,"ERRORE","")</f>
        <v/>
      </c>
      <c r="AD10" s="55"/>
    </row>
    <row r="11" spans="1:30" ht="13.5" customHeight="1">
      <c r="B11" s="72"/>
      <c r="C11" s="29"/>
      <c r="D11" s="26"/>
      <c r="E11" s="26"/>
      <c r="G11" s="27"/>
      <c r="H11" s="28"/>
      <c r="I11" s="28"/>
      <c r="J11" s="28"/>
      <c r="K11" s="28"/>
      <c r="L11" s="28"/>
      <c r="M11" s="28"/>
      <c r="N11" s="28"/>
      <c r="O11" s="28"/>
      <c r="P11" s="28"/>
      <c r="Q11" s="28"/>
      <c r="R11" s="28"/>
      <c r="S11" s="28"/>
      <c r="T11" s="28"/>
      <c r="U11" s="28"/>
      <c r="W11" s="30"/>
      <c r="X11" s="147">
        <f t="shared" si="0"/>
        <v>0</v>
      </c>
      <c r="Z11" s="149">
        <f t="shared" si="1"/>
        <v>0</v>
      </c>
      <c r="AA11" s="52">
        <f t="shared" si="2"/>
        <v>0</v>
      </c>
      <c r="AB11" s="32"/>
      <c r="AC11" s="104" t="str">
        <f>IF(X11&gt;Z11,"ERRORE","")</f>
        <v/>
      </c>
      <c r="AD11" s="55"/>
    </row>
    <row r="12" spans="1:30" ht="13.5" customHeight="1">
      <c r="B12" s="72"/>
      <c r="C12" s="29"/>
      <c r="D12" s="26"/>
      <c r="E12" s="26"/>
      <c r="G12" s="27"/>
      <c r="H12" s="28"/>
      <c r="I12" s="28"/>
      <c r="J12" s="28"/>
      <c r="K12" s="28"/>
      <c r="L12" s="28"/>
      <c r="M12" s="28"/>
      <c r="N12" s="28"/>
      <c r="O12" s="28"/>
      <c r="P12" s="28"/>
      <c r="Q12" s="28"/>
      <c r="R12" s="28"/>
      <c r="S12" s="28"/>
      <c r="T12" s="28"/>
      <c r="U12" s="28"/>
      <c r="W12" s="30"/>
      <c r="X12" s="147">
        <f t="shared" si="0"/>
        <v>0</v>
      </c>
      <c r="Z12" s="149">
        <f t="shared" si="1"/>
        <v>0</v>
      </c>
      <c r="AA12" s="52">
        <f t="shared" si="2"/>
        <v>0</v>
      </c>
      <c r="AB12" s="32"/>
      <c r="AC12" s="104" t="str">
        <f t="shared" ref="AC12:AC48" si="3">IF(X12&gt;Z12,"ERRORE","")</f>
        <v/>
      </c>
      <c r="AD12" s="55"/>
    </row>
    <row r="13" spans="1:30" ht="13.5" customHeight="1">
      <c r="B13" s="72"/>
      <c r="C13" s="29"/>
      <c r="D13" s="26"/>
      <c r="E13" s="26"/>
      <c r="G13" s="27"/>
      <c r="H13" s="28"/>
      <c r="I13" s="28"/>
      <c r="J13" s="28"/>
      <c r="K13" s="28"/>
      <c r="L13" s="28"/>
      <c r="M13" s="28"/>
      <c r="N13" s="28"/>
      <c r="O13" s="28"/>
      <c r="P13" s="28"/>
      <c r="Q13" s="28"/>
      <c r="R13" s="28"/>
      <c r="S13" s="28"/>
      <c r="T13" s="28"/>
      <c r="U13" s="28"/>
      <c r="W13" s="30"/>
      <c r="X13" s="147">
        <f t="shared" si="0"/>
        <v>0</v>
      </c>
      <c r="Z13" s="149">
        <f t="shared" si="1"/>
        <v>0</v>
      </c>
      <c r="AA13" s="52">
        <f t="shared" si="2"/>
        <v>0</v>
      </c>
      <c r="AB13" s="32"/>
      <c r="AC13" s="104" t="str">
        <f t="shared" si="3"/>
        <v/>
      </c>
      <c r="AD13" s="55"/>
    </row>
    <row r="14" spans="1:30" ht="13.5" customHeight="1">
      <c r="B14" s="72"/>
      <c r="C14" s="29"/>
      <c r="D14" s="26"/>
      <c r="E14" s="26"/>
      <c r="G14" s="27"/>
      <c r="H14" s="28"/>
      <c r="I14" s="28"/>
      <c r="J14" s="28"/>
      <c r="K14" s="28"/>
      <c r="L14" s="28"/>
      <c r="M14" s="28"/>
      <c r="N14" s="28"/>
      <c r="O14" s="28"/>
      <c r="P14" s="28"/>
      <c r="Q14" s="28"/>
      <c r="R14" s="28"/>
      <c r="S14" s="28"/>
      <c r="T14" s="28"/>
      <c r="U14" s="28"/>
      <c r="W14" s="30"/>
      <c r="X14" s="147">
        <f t="shared" si="0"/>
        <v>0</v>
      </c>
      <c r="Z14" s="149">
        <f t="shared" si="1"/>
        <v>0</v>
      </c>
      <c r="AA14" s="52">
        <f t="shared" si="2"/>
        <v>0</v>
      </c>
      <c r="AB14" s="32"/>
      <c r="AC14" s="104" t="str">
        <f t="shared" si="3"/>
        <v/>
      </c>
      <c r="AD14" s="55"/>
    </row>
    <row r="15" spans="1:30" ht="13.5" customHeight="1">
      <c r="B15" s="72"/>
      <c r="C15" s="29"/>
      <c r="D15" s="26"/>
      <c r="E15" s="26"/>
      <c r="G15" s="27"/>
      <c r="H15" s="28"/>
      <c r="I15" s="28"/>
      <c r="J15" s="28"/>
      <c r="K15" s="28"/>
      <c r="L15" s="28"/>
      <c r="M15" s="28"/>
      <c r="N15" s="28"/>
      <c r="O15" s="28"/>
      <c r="P15" s="28"/>
      <c r="Q15" s="28"/>
      <c r="R15" s="28"/>
      <c r="S15" s="28"/>
      <c r="T15" s="28"/>
      <c r="U15" s="28"/>
      <c r="W15" s="30"/>
      <c r="X15" s="147">
        <f t="shared" si="0"/>
        <v>0</v>
      </c>
      <c r="Z15" s="149">
        <f t="shared" si="1"/>
        <v>0</v>
      </c>
      <c r="AA15" s="52">
        <f t="shared" si="2"/>
        <v>0</v>
      </c>
      <c r="AB15" s="32"/>
      <c r="AC15" s="104" t="str">
        <f t="shared" si="3"/>
        <v/>
      </c>
      <c r="AD15" s="55"/>
    </row>
    <row r="16" spans="1:30" ht="13.5" customHeight="1">
      <c r="B16" s="72"/>
      <c r="C16" s="29"/>
      <c r="D16" s="26"/>
      <c r="E16" s="26"/>
      <c r="G16" s="27"/>
      <c r="H16" s="28"/>
      <c r="I16" s="28"/>
      <c r="J16" s="28"/>
      <c r="K16" s="28"/>
      <c r="L16" s="28"/>
      <c r="M16" s="28"/>
      <c r="N16" s="28"/>
      <c r="O16" s="28"/>
      <c r="P16" s="28"/>
      <c r="Q16" s="28"/>
      <c r="R16" s="28"/>
      <c r="S16" s="28"/>
      <c r="T16" s="28"/>
      <c r="U16" s="28"/>
      <c r="W16" s="30"/>
      <c r="X16" s="147">
        <f t="shared" si="0"/>
        <v>0</v>
      </c>
      <c r="Z16" s="149">
        <f t="shared" si="1"/>
        <v>0</v>
      </c>
      <c r="AA16" s="52">
        <f t="shared" si="2"/>
        <v>0</v>
      </c>
      <c r="AB16" s="32"/>
      <c r="AC16" s="104" t="str">
        <f t="shared" si="3"/>
        <v/>
      </c>
      <c r="AD16" s="55"/>
    </row>
    <row r="17" spans="1:30" ht="13.5" customHeight="1">
      <c r="B17" s="72"/>
      <c r="C17" s="29"/>
      <c r="D17" s="26"/>
      <c r="E17" s="26"/>
      <c r="G17" s="27"/>
      <c r="H17" s="28"/>
      <c r="I17" s="28"/>
      <c r="J17" s="28"/>
      <c r="K17" s="28"/>
      <c r="L17" s="28"/>
      <c r="M17" s="28"/>
      <c r="N17" s="28"/>
      <c r="O17" s="28"/>
      <c r="P17" s="28"/>
      <c r="Q17" s="28"/>
      <c r="R17" s="28"/>
      <c r="S17" s="28"/>
      <c r="T17" s="28"/>
      <c r="U17" s="28"/>
      <c r="W17" s="30"/>
      <c r="X17" s="147">
        <f t="shared" si="0"/>
        <v>0</v>
      </c>
      <c r="Z17" s="149">
        <f t="shared" si="1"/>
        <v>0</v>
      </c>
      <c r="AA17" s="52"/>
      <c r="AB17" s="32"/>
      <c r="AD17" s="55"/>
    </row>
    <row r="18" spans="1:30" ht="13.5" customHeight="1">
      <c r="B18" s="72"/>
      <c r="C18" s="29"/>
      <c r="D18" s="26"/>
      <c r="E18" s="26"/>
      <c r="G18" s="27"/>
      <c r="H18" s="28"/>
      <c r="I18" s="28"/>
      <c r="J18" s="28"/>
      <c r="K18" s="28"/>
      <c r="L18" s="28"/>
      <c r="M18" s="28"/>
      <c r="N18" s="28"/>
      <c r="O18" s="28"/>
      <c r="P18" s="28"/>
      <c r="Q18" s="28"/>
      <c r="R18" s="28"/>
      <c r="S18" s="28"/>
      <c r="T18" s="28"/>
      <c r="U18" s="28"/>
      <c r="W18" s="30"/>
      <c r="X18" s="147">
        <f t="shared" si="0"/>
        <v>0</v>
      </c>
      <c r="Z18" s="149">
        <f t="shared" si="1"/>
        <v>0</v>
      </c>
      <c r="AA18" s="52"/>
      <c r="AB18" s="32"/>
      <c r="AD18" s="55"/>
    </row>
    <row r="19" spans="1:30" ht="13.5" customHeight="1">
      <c r="B19" s="72"/>
      <c r="C19" s="29"/>
      <c r="D19" s="26"/>
      <c r="E19" s="26"/>
      <c r="G19" s="27"/>
      <c r="H19" s="28"/>
      <c r="I19" s="28"/>
      <c r="J19" s="28"/>
      <c r="K19" s="28"/>
      <c r="L19" s="28"/>
      <c r="M19" s="28"/>
      <c r="N19" s="28"/>
      <c r="O19" s="28"/>
      <c r="P19" s="28"/>
      <c r="Q19" s="28"/>
      <c r="R19" s="28"/>
      <c r="S19" s="28"/>
      <c r="T19" s="28"/>
      <c r="U19" s="28"/>
      <c r="W19" s="30"/>
      <c r="X19" s="147">
        <f t="shared" si="0"/>
        <v>0</v>
      </c>
      <c r="Z19" s="149">
        <f t="shared" si="1"/>
        <v>0</v>
      </c>
      <c r="AA19" s="52"/>
      <c r="AB19" s="32"/>
      <c r="AD19" s="55"/>
    </row>
    <row r="20" spans="1:30" ht="13.5" customHeight="1">
      <c r="B20" s="72"/>
      <c r="C20" s="29"/>
      <c r="D20" s="26"/>
      <c r="E20" s="26"/>
      <c r="G20" s="27"/>
      <c r="H20" s="28"/>
      <c r="I20" s="28"/>
      <c r="J20" s="28"/>
      <c r="K20" s="28"/>
      <c r="L20" s="28"/>
      <c r="M20" s="28"/>
      <c r="N20" s="28"/>
      <c r="O20" s="28"/>
      <c r="P20" s="28"/>
      <c r="Q20" s="28"/>
      <c r="R20" s="28"/>
      <c r="S20" s="28"/>
      <c r="T20" s="28"/>
      <c r="U20" s="28"/>
      <c r="W20" s="30"/>
      <c r="X20" s="147">
        <f>Z20</f>
        <v>0</v>
      </c>
      <c r="Z20" s="149">
        <f t="shared" si="1"/>
        <v>0</v>
      </c>
      <c r="AA20" s="52"/>
      <c r="AB20" s="32"/>
      <c r="AD20" s="55"/>
    </row>
    <row r="21" spans="1:30" ht="13.5" customHeight="1">
      <c r="A21" s="45"/>
      <c r="B21" s="45"/>
      <c r="C21" s="125">
        <f>C16</f>
        <v>0</v>
      </c>
      <c r="D21" s="45"/>
      <c r="E21" s="45"/>
      <c r="G21" s="45"/>
      <c r="H21" s="126">
        <f t="shared" ref="H21:U21" si="4">COUNTA(H9:H20)</f>
        <v>0</v>
      </c>
      <c r="I21" s="126">
        <f t="shared" si="4"/>
        <v>0</v>
      </c>
      <c r="J21" s="126">
        <f t="shared" si="4"/>
        <v>0</v>
      </c>
      <c r="K21" s="126">
        <f t="shared" si="4"/>
        <v>0</v>
      </c>
      <c r="L21" s="126">
        <f t="shared" si="4"/>
        <v>0</v>
      </c>
      <c r="M21" s="126">
        <f t="shared" si="4"/>
        <v>0</v>
      </c>
      <c r="N21" s="126">
        <f t="shared" si="4"/>
        <v>0</v>
      </c>
      <c r="O21" s="126">
        <f t="shared" si="4"/>
        <v>0</v>
      </c>
      <c r="P21" s="126">
        <f t="shared" si="4"/>
        <v>0</v>
      </c>
      <c r="Q21" s="126">
        <f t="shared" si="4"/>
        <v>0</v>
      </c>
      <c r="R21" s="126">
        <f t="shared" si="4"/>
        <v>0</v>
      </c>
      <c r="S21" s="126">
        <f t="shared" si="4"/>
        <v>0</v>
      </c>
      <c r="T21" s="126">
        <f t="shared" si="4"/>
        <v>0</v>
      </c>
      <c r="U21" s="126">
        <f t="shared" si="4"/>
        <v>0</v>
      </c>
      <c r="W21" s="127">
        <f>SUM(W9:W20)</f>
        <v>0</v>
      </c>
      <c r="X21" s="36">
        <f>SUM(X9:X20)</f>
        <v>0</v>
      </c>
      <c r="Y21" s="44" t="s">
        <v>26</v>
      </c>
      <c r="Z21" s="150"/>
      <c r="AA21" s="52">
        <f>SUM(AA9:AA20)</f>
        <v>0</v>
      </c>
      <c r="AB21" s="126">
        <f>SUM(AB9:AB20)</f>
        <v>0</v>
      </c>
    </row>
    <row r="22" spans="1:30" ht="13.5" customHeight="1">
      <c r="A22" s="45"/>
      <c r="B22" s="159" t="s">
        <v>36</v>
      </c>
      <c r="C22" s="128"/>
      <c r="D22" s="45"/>
      <c r="E22" s="45"/>
      <c r="G22" s="45"/>
      <c r="H22" s="45"/>
      <c r="I22" s="45"/>
      <c r="J22" s="45"/>
      <c r="K22" s="45"/>
      <c r="L22" s="45"/>
      <c r="M22" s="45"/>
      <c r="N22" s="45"/>
      <c r="O22" s="45"/>
      <c r="P22" s="45"/>
      <c r="Q22" s="45"/>
      <c r="R22" s="45"/>
      <c r="S22" s="45"/>
      <c r="T22" s="45"/>
      <c r="U22" s="45"/>
      <c r="W22" s="129"/>
      <c r="X22" s="129"/>
      <c r="Z22" s="150"/>
      <c r="AA22" s="52"/>
      <c r="AB22" s="130"/>
    </row>
    <row r="23" spans="1:30" ht="13.5" customHeight="1">
      <c r="A23" s="46" t="s">
        <v>27</v>
      </c>
      <c r="B23" s="160"/>
      <c r="C23" s="128"/>
      <c r="D23" s="45"/>
      <c r="E23" s="45"/>
      <c r="G23" s="45"/>
      <c r="H23" s="45"/>
      <c r="I23" s="45"/>
      <c r="J23" s="45"/>
      <c r="K23" s="45"/>
      <c r="L23" s="45"/>
      <c r="M23" s="45"/>
      <c r="N23" s="45"/>
      <c r="O23" s="45"/>
      <c r="P23" s="45"/>
      <c r="Q23" s="45"/>
      <c r="R23" s="45"/>
      <c r="S23" s="45"/>
      <c r="T23" s="45"/>
      <c r="U23" s="45"/>
      <c r="W23" s="129"/>
      <c r="X23" s="129"/>
      <c r="Z23" s="150"/>
      <c r="AA23" s="52"/>
      <c r="AB23" s="130"/>
    </row>
    <row r="24" spans="1:30" ht="13.5" customHeight="1">
      <c r="B24" s="72"/>
      <c r="C24" s="29">
        <v>1</v>
      </c>
      <c r="D24" s="26"/>
      <c r="E24" s="27"/>
      <c r="G24" s="27"/>
      <c r="H24" s="28"/>
      <c r="I24" s="28"/>
      <c r="J24" s="28"/>
      <c r="K24" s="28"/>
      <c r="L24" s="28"/>
      <c r="M24" s="28"/>
      <c r="N24" s="28"/>
      <c r="O24" s="28"/>
      <c r="P24" s="28"/>
      <c r="Q24" s="28"/>
      <c r="R24" s="28"/>
      <c r="S24" s="28"/>
      <c r="T24" s="28"/>
      <c r="U24" s="28"/>
      <c r="W24" s="30"/>
      <c r="X24" s="54">
        <f t="shared" ref="X24:X30" si="5">Z24</f>
        <v>0</v>
      </c>
      <c r="Z24" s="149">
        <f t="shared" ref="Z24:Z30" si="6">IF(W24&lt;=2582.28,W24,IF(AND(2582.28&lt;W24,W24&lt;12911.42),2582.28+0.25*(W24-2582.28),IF(AND(12911.42&lt;=W24,W24&lt;=51645.68),5164.56+0.05*(W24-12911.42),7101.27)))</f>
        <v>0</v>
      </c>
      <c r="AA24" s="52">
        <f t="shared" ref="AA24:AA30" si="7">IF(AND(X24-Z24&lt;0,D24=$D$37),Z24-X24,0)</f>
        <v>0</v>
      </c>
      <c r="AB24" s="32"/>
      <c r="AC24" s="104" t="str">
        <f t="shared" si="3"/>
        <v/>
      </c>
    </row>
    <row r="25" spans="1:30" ht="13.5" customHeight="1">
      <c r="B25" s="72"/>
      <c r="C25" s="29"/>
      <c r="D25" s="26"/>
      <c r="E25" s="26"/>
      <c r="G25" s="27"/>
      <c r="H25" s="28"/>
      <c r="I25" s="28"/>
      <c r="J25" s="28"/>
      <c r="K25" s="28"/>
      <c r="L25" s="28"/>
      <c r="M25" s="28"/>
      <c r="N25" s="28"/>
      <c r="O25" s="28"/>
      <c r="P25" s="28"/>
      <c r="Q25" s="28"/>
      <c r="R25" s="28"/>
      <c r="S25" s="28"/>
      <c r="T25" s="28"/>
      <c r="U25" s="28"/>
      <c r="W25" s="30"/>
      <c r="X25" s="54">
        <f t="shared" si="5"/>
        <v>0</v>
      </c>
      <c r="Z25" s="149">
        <f t="shared" si="6"/>
        <v>0</v>
      </c>
      <c r="AA25" s="52">
        <f t="shared" si="7"/>
        <v>0</v>
      </c>
      <c r="AB25" s="32"/>
      <c r="AC25" s="104" t="str">
        <f t="shared" si="3"/>
        <v/>
      </c>
    </row>
    <row r="26" spans="1:30" ht="13.5" customHeight="1">
      <c r="B26" s="72"/>
      <c r="C26" s="29"/>
      <c r="D26" s="26"/>
      <c r="E26" s="26"/>
      <c r="G26" s="27"/>
      <c r="H26" s="28"/>
      <c r="I26" s="28"/>
      <c r="J26" s="28"/>
      <c r="K26" s="28"/>
      <c r="L26" s="28"/>
      <c r="M26" s="28"/>
      <c r="N26" s="28"/>
      <c r="O26" s="28"/>
      <c r="P26" s="28"/>
      <c r="Q26" s="28"/>
      <c r="R26" s="28"/>
      <c r="S26" s="28"/>
      <c r="T26" s="28"/>
      <c r="U26" s="28"/>
      <c r="W26" s="30"/>
      <c r="X26" s="54">
        <f t="shared" si="5"/>
        <v>0</v>
      </c>
      <c r="Z26" s="149">
        <f t="shared" si="6"/>
        <v>0</v>
      </c>
      <c r="AA26" s="52">
        <f t="shared" si="7"/>
        <v>0</v>
      </c>
      <c r="AB26" s="32"/>
      <c r="AC26" s="104" t="str">
        <f t="shared" si="3"/>
        <v/>
      </c>
    </row>
    <row r="27" spans="1:30" ht="13.5" customHeight="1">
      <c r="B27" s="72"/>
      <c r="C27" s="29"/>
      <c r="D27" s="26"/>
      <c r="E27" s="26"/>
      <c r="G27" s="27"/>
      <c r="H27" s="28"/>
      <c r="I27" s="28"/>
      <c r="J27" s="28"/>
      <c r="K27" s="28"/>
      <c r="L27" s="28"/>
      <c r="M27" s="28"/>
      <c r="N27" s="28"/>
      <c r="O27" s="28"/>
      <c r="P27" s="28"/>
      <c r="Q27" s="28"/>
      <c r="R27" s="28"/>
      <c r="S27" s="28"/>
      <c r="T27" s="28"/>
      <c r="U27" s="28"/>
      <c r="W27" s="30"/>
      <c r="X27" s="54">
        <f t="shared" si="5"/>
        <v>0</v>
      </c>
      <c r="Z27" s="149">
        <f t="shared" si="6"/>
        <v>0</v>
      </c>
      <c r="AA27" s="52">
        <f t="shared" si="7"/>
        <v>0</v>
      </c>
      <c r="AB27" s="32"/>
      <c r="AC27" s="104" t="str">
        <f t="shared" si="3"/>
        <v/>
      </c>
    </row>
    <row r="28" spans="1:30" ht="13.5" customHeight="1">
      <c r="B28" s="72"/>
      <c r="C28" s="29"/>
      <c r="D28" s="26"/>
      <c r="E28" s="26"/>
      <c r="G28" s="27"/>
      <c r="H28" s="28"/>
      <c r="I28" s="28"/>
      <c r="J28" s="28"/>
      <c r="K28" s="28"/>
      <c r="L28" s="28"/>
      <c r="M28" s="28"/>
      <c r="N28" s="28"/>
      <c r="O28" s="28"/>
      <c r="P28" s="28"/>
      <c r="Q28" s="28"/>
      <c r="R28" s="28"/>
      <c r="S28" s="28"/>
      <c r="T28" s="28"/>
      <c r="U28" s="28"/>
      <c r="W28" s="30"/>
      <c r="X28" s="54">
        <f t="shared" si="5"/>
        <v>0</v>
      </c>
      <c r="Z28" s="149">
        <f t="shared" si="6"/>
        <v>0</v>
      </c>
      <c r="AA28" s="52">
        <f t="shared" si="7"/>
        <v>0</v>
      </c>
      <c r="AB28" s="32"/>
      <c r="AC28" s="104" t="str">
        <f t="shared" si="3"/>
        <v/>
      </c>
    </row>
    <row r="29" spans="1:30" ht="13.5" customHeight="1">
      <c r="B29" s="72"/>
      <c r="C29" s="29"/>
      <c r="D29" s="26"/>
      <c r="E29" s="26"/>
      <c r="G29" s="27"/>
      <c r="H29" s="28"/>
      <c r="I29" s="28"/>
      <c r="J29" s="28"/>
      <c r="K29" s="28"/>
      <c r="L29" s="28"/>
      <c r="M29" s="28"/>
      <c r="N29" s="28"/>
      <c r="O29" s="28"/>
      <c r="P29" s="28"/>
      <c r="Q29" s="28"/>
      <c r="R29" s="28"/>
      <c r="S29" s="28"/>
      <c r="T29" s="28"/>
      <c r="U29" s="28"/>
      <c r="W29" s="30"/>
      <c r="X29" s="54">
        <f t="shared" si="5"/>
        <v>0</v>
      </c>
      <c r="Z29" s="149">
        <f t="shared" si="6"/>
        <v>0</v>
      </c>
      <c r="AA29" s="52">
        <f t="shared" si="7"/>
        <v>0</v>
      </c>
      <c r="AB29" s="32"/>
      <c r="AC29" s="104" t="str">
        <f t="shared" si="3"/>
        <v/>
      </c>
      <c r="AD29" s="99"/>
    </row>
    <row r="30" spans="1:30" ht="13.5" customHeight="1">
      <c r="B30" s="72"/>
      <c r="C30" s="86"/>
      <c r="D30" s="26"/>
      <c r="E30" s="26"/>
      <c r="G30" s="27"/>
      <c r="H30" s="28"/>
      <c r="I30" s="28"/>
      <c r="J30" s="28"/>
      <c r="K30" s="28"/>
      <c r="L30" s="28"/>
      <c r="M30" s="28"/>
      <c r="N30" s="28"/>
      <c r="O30" s="28"/>
      <c r="P30" s="28"/>
      <c r="Q30" s="28"/>
      <c r="R30" s="28"/>
      <c r="S30" s="28"/>
      <c r="T30" s="28"/>
      <c r="U30" s="28"/>
      <c r="W30" s="51"/>
      <c r="X30" s="88">
        <f t="shared" si="5"/>
        <v>0</v>
      </c>
      <c r="Z30" s="149">
        <f t="shared" si="6"/>
        <v>0</v>
      </c>
      <c r="AA30" s="52">
        <f t="shared" si="7"/>
        <v>0</v>
      </c>
      <c r="AB30" s="32"/>
      <c r="AC30" s="104" t="str">
        <f t="shared" si="3"/>
        <v/>
      </c>
      <c r="AD30" s="100"/>
    </row>
    <row r="31" spans="1:30" ht="13.5" customHeight="1">
      <c r="A31" s="45"/>
      <c r="B31" s="45"/>
      <c r="C31" s="125"/>
      <c r="D31" s="45"/>
      <c r="E31" s="45"/>
      <c r="G31" s="45"/>
      <c r="H31" s="126">
        <f t="shared" ref="H31:U31" si="8">COUNTA(H24:H30)</f>
        <v>0</v>
      </c>
      <c r="I31" s="126">
        <f t="shared" si="8"/>
        <v>0</v>
      </c>
      <c r="J31" s="126">
        <f t="shared" si="8"/>
        <v>0</v>
      </c>
      <c r="K31" s="126">
        <f t="shared" si="8"/>
        <v>0</v>
      </c>
      <c r="L31" s="126">
        <f t="shared" si="8"/>
        <v>0</v>
      </c>
      <c r="M31" s="126">
        <f t="shared" si="8"/>
        <v>0</v>
      </c>
      <c r="N31" s="126">
        <f t="shared" si="8"/>
        <v>0</v>
      </c>
      <c r="O31" s="126">
        <f t="shared" si="8"/>
        <v>0</v>
      </c>
      <c r="P31" s="126">
        <f t="shared" si="8"/>
        <v>0</v>
      </c>
      <c r="Q31" s="126">
        <f t="shared" si="8"/>
        <v>0</v>
      </c>
      <c r="R31" s="126">
        <f t="shared" si="8"/>
        <v>0</v>
      </c>
      <c r="S31" s="126">
        <f t="shared" si="8"/>
        <v>0</v>
      </c>
      <c r="T31" s="126">
        <f t="shared" si="8"/>
        <v>0</v>
      </c>
      <c r="U31" s="126">
        <f t="shared" si="8"/>
        <v>0</v>
      </c>
      <c r="W31" s="131">
        <f>SUM(W24:W30)</f>
        <v>0</v>
      </c>
      <c r="X31" s="127">
        <f>SUM(X24:X30)</f>
        <v>0</v>
      </c>
      <c r="Y31" s="44" t="s">
        <v>28</v>
      </c>
      <c r="Z31" s="149"/>
      <c r="AA31" s="52">
        <f>SUM(AA24:AA30)</f>
        <v>0</v>
      </c>
      <c r="AB31" s="126">
        <f>SUM(AB24:AB30)</f>
        <v>0</v>
      </c>
      <c r="AD31" s="100"/>
    </row>
    <row r="32" spans="1:30" ht="13.5" customHeight="1">
      <c r="A32" s="45"/>
      <c r="B32" s="45"/>
      <c r="C32" s="128"/>
      <c r="D32" s="45"/>
      <c r="E32" s="45"/>
      <c r="G32" s="45"/>
      <c r="H32" s="45"/>
      <c r="I32" s="45"/>
      <c r="J32" s="45"/>
      <c r="K32" s="45"/>
      <c r="L32" s="45"/>
      <c r="M32" s="45"/>
      <c r="N32" s="45"/>
      <c r="O32" s="45"/>
      <c r="P32" s="45"/>
      <c r="Q32" s="45"/>
      <c r="R32" s="45"/>
      <c r="S32" s="45"/>
      <c r="T32" s="45"/>
      <c r="U32" s="45"/>
      <c r="W32" s="127">
        <f>W21+W31</f>
        <v>0</v>
      </c>
      <c r="X32" s="127">
        <f>X21+X31</f>
        <v>0</v>
      </c>
      <c r="Y32" s="44" t="s">
        <v>29</v>
      </c>
      <c r="Z32" s="149"/>
      <c r="AA32" s="47"/>
      <c r="AB32" s="126">
        <f>AB21+AB31</f>
        <v>0</v>
      </c>
      <c r="AD32" s="100"/>
    </row>
    <row r="33" spans="1:30" ht="8.25" customHeight="1">
      <c r="A33" s="45"/>
      <c r="B33" s="45"/>
      <c r="C33" s="128"/>
      <c r="D33" s="45"/>
      <c r="E33" s="45"/>
      <c r="G33" s="45"/>
      <c r="H33" s="45"/>
      <c r="I33" s="45"/>
      <c r="J33" s="45"/>
      <c r="K33" s="45"/>
      <c r="L33" s="45"/>
      <c r="M33" s="45"/>
      <c r="N33" s="45"/>
      <c r="O33" s="45"/>
      <c r="P33" s="45"/>
      <c r="Q33" s="45"/>
      <c r="R33" s="45"/>
      <c r="S33" s="45"/>
      <c r="T33" s="45"/>
      <c r="U33" s="45"/>
      <c r="W33" s="129"/>
      <c r="X33" s="129"/>
      <c r="Z33" s="149"/>
      <c r="AA33" s="48"/>
      <c r="AB33" s="45"/>
      <c r="AD33" s="100"/>
    </row>
    <row r="34" spans="1:30" ht="13.5" customHeight="1">
      <c r="A34" s="45"/>
      <c r="B34" s="45"/>
      <c r="C34" s="125">
        <f>C31+C21</f>
        <v>0</v>
      </c>
      <c r="D34" s="44" t="s">
        <v>30</v>
      </c>
      <c r="E34" s="45"/>
      <c r="G34" s="45"/>
      <c r="H34" s="45"/>
      <c r="I34" s="45"/>
      <c r="J34" s="45"/>
      <c r="K34" s="45"/>
      <c r="L34" s="45"/>
      <c r="M34" s="45"/>
      <c r="N34" s="45"/>
      <c r="O34" s="45"/>
      <c r="P34" s="45"/>
      <c r="Q34" s="45"/>
      <c r="R34" s="45"/>
      <c r="S34" s="45"/>
      <c r="T34" s="45"/>
      <c r="U34" s="45"/>
      <c r="W34" s="129"/>
      <c r="X34" s="127">
        <f>X3</f>
        <v>0</v>
      </c>
      <c r="Y34" s="44" t="s">
        <v>31</v>
      </c>
      <c r="Z34" s="149"/>
      <c r="AA34" s="48"/>
      <c r="AB34" s="45"/>
      <c r="AD34" s="100"/>
    </row>
    <row r="35" spans="1:30" ht="13.5" customHeight="1">
      <c r="A35" s="45"/>
      <c r="B35" s="159" t="s">
        <v>36</v>
      </c>
      <c r="C35" s="128"/>
      <c r="D35" s="45"/>
      <c r="E35" s="45"/>
      <c r="G35" s="45"/>
      <c r="H35" s="45"/>
      <c r="I35" s="45"/>
      <c r="J35" s="45"/>
      <c r="K35" s="45"/>
      <c r="L35" s="44" t="s">
        <v>49</v>
      </c>
      <c r="M35" s="45"/>
      <c r="N35" s="45"/>
      <c r="O35" s="45"/>
      <c r="P35" s="45"/>
      <c r="Q35" s="45"/>
      <c r="R35" s="45"/>
      <c r="S35" s="45"/>
      <c r="T35" s="45"/>
      <c r="U35" s="45"/>
      <c r="W35" s="129"/>
      <c r="X35" s="127">
        <f>X34-X32</f>
        <v>0</v>
      </c>
      <c r="Y35" s="44" t="s">
        <v>32</v>
      </c>
      <c r="Z35" s="149"/>
      <c r="AA35" s="48"/>
      <c r="AB35" s="45"/>
      <c r="AD35" s="100"/>
    </row>
    <row r="36" spans="1:30" ht="13.5" customHeight="1">
      <c r="A36" s="46" t="s">
        <v>43</v>
      </c>
      <c r="B36" s="160"/>
      <c r="C36" s="128"/>
      <c r="D36" s="45"/>
      <c r="E36" s="45"/>
      <c r="G36" s="45"/>
      <c r="H36" s="45"/>
      <c r="I36" s="45"/>
      <c r="J36" s="45"/>
      <c r="K36" s="45"/>
      <c r="L36" s="45"/>
      <c r="M36" s="45"/>
      <c r="N36" s="45"/>
      <c r="O36" s="45"/>
      <c r="P36" s="45"/>
      <c r="Q36" s="45"/>
      <c r="R36" s="45"/>
      <c r="S36" s="45"/>
      <c r="T36" s="45"/>
      <c r="U36" s="45"/>
      <c r="W36" s="129"/>
      <c r="X36" s="132"/>
      <c r="Z36" s="149"/>
      <c r="AA36" s="48"/>
      <c r="AB36" s="45"/>
      <c r="AD36" s="100"/>
    </row>
    <row r="37" spans="1:30" ht="13.5" customHeight="1">
      <c r="A37" s="101" t="s">
        <v>40</v>
      </c>
      <c r="B37" s="72"/>
      <c r="C37" s="86"/>
      <c r="D37" s="26"/>
      <c r="E37" s="26"/>
      <c r="G37" s="27"/>
      <c r="H37" s="28"/>
      <c r="I37" s="28"/>
      <c r="J37" s="28"/>
      <c r="K37" s="42"/>
      <c r="L37" s="28"/>
      <c r="M37" s="28"/>
      <c r="N37" s="28"/>
      <c r="O37" s="28"/>
      <c r="P37" s="28"/>
      <c r="Q37" s="28"/>
      <c r="R37" s="28"/>
      <c r="S37" s="28"/>
      <c r="T37" s="28"/>
      <c r="U37" s="28"/>
      <c r="W37" s="30"/>
      <c r="X37" s="54">
        <f>Z37</f>
        <v>0</v>
      </c>
      <c r="Z37" s="149">
        <f>IF(W37&lt;=2582.28,W37,IF(AND(2582.28&lt;W37,W37&lt;12911.42),2582.28+0.25*(W37-2582.28),IF(AND(12911.42&lt;=W37,W37&lt;=51645.68),5164.56+0.05*(W37-12911.42),7101.27)))</f>
        <v>0</v>
      </c>
      <c r="AA37" s="48"/>
      <c r="AB37" s="45"/>
      <c r="AD37" s="100"/>
    </row>
    <row r="38" spans="1:30" ht="13.5" customHeight="1">
      <c r="A38" s="46" t="s">
        <v>44</v>
      </c>
      <c r="B38" s="161" t="s">
        <v>36</v>
      </c>
      <c r="C38" s="45"/>
      <c r="D38" s="45"/>
      <c r="E38" s="45"/>
      <c r="G38" s="45"/>
      <c r="H38" s="45"/>
      <c r="I38" s="45"/>
      <c r="J38" s="45"/>
      <c r="K38" s="45"/>
      <c r="L38" s="45"/>
      <c r="M38" s="45"/>
      <c r="N38" s="45"/>
      <c r="O38" s="45"/>
      <c r="P38" s="45"/>
      <c r="Q38" s="45"/>
      <c r="R38" s="45"/>
      <c r="S38" s="45"/>
      <c r="T38" s="45"/>
      <c r="U38" s="45"/>
      <c r="W38" s="45"/>
      <c r="X38" s="45"/>
      <c r="Z38" s="21"/>
      <c r="AB38" s="45"/>
      <c r="AD38" s="99"/>
    </row>
    <row r="39" spans="1:30" ht="13.5" customHeight="1">
      <c r="A39" s="101" t="s">
        <v>45</v>
      </c>
      <c r="B39" s="160"/>
      <c r="C39" s="133">
        <f>COUNT(C37:C38)</f>
        <v>0</v>
      </c>
      <c r="D39" s="45"/>
      <c r="E39" s="45"/>
      <c r="G39" s="45"/>
      <c r="H39" s="45"/>
      <c r="I39" s="45"/>
      <c r="J39" s="45"/>
      <c r="K39" s="45"/>
      <c r="L39" s="45"/>
      <c r="M39" s="45"/>
      <c r="N39" s="45"/>
      <c r="O39" s="45"/>
      <c r="P39" s="45"/>
      <c r="Q39" s="45"/>
      <c r="R39" s="45"/>
      <c r="S39" s="45"/>
      <c r="T39" s="45"/>
      <c r="U39" s="45"/>
      <c r="W39" s="134"/>
      <c r="X39" s="134"/>
      <c r="Z39" s="151"/>
      <c r="AB39" s="45"/>
    </row>
    <row r="40" spans="1:30" ht="13.5" customHeight="1">
      <c r="B40" s="72"/>
      <c r="C40" s="29"/>
      <c r="D40" s="26"/>
      <c r="E40" s="26"/>
      <c r="G40" s="26"/>
      <c r="H40" s="28"/>
      <c r="I40" s="28"/>
      <c r="J40" s="28"/>
      <c r="K40" s="28"/>
      <c r="L40" s="28"/>
      <c r="M40" s="28"/>
      <c r="N40" s="28"/>
      <c r="O40" s="28"/>
      <c r="P40" s="28"/>
      <c r="Q40" s="28"/>
      <c r="R40" s="28"/>
      <c r="S40" s="28"/>
      <c r="T40" s="28"/>
      <c r="U40" s="28"/>
      <c r="W40" s="30"/>
      <c r="X40" s="54">
        <f>Z40</f>
        <v>0</v>
      </c>
      <c r="Z40" s="149">
        <f t="shared" ref="Z40:Z48" si="9">IF(W40&lt;=2582.28,W40,IF(AND(2582.28&lt;W40,W40&lt;12911.42),2582.28+0.25*(W40-2582.28),IF(AND(12911.42&lt;=W40,W40&lt;=51645.68),5164.56+0.05*(W40-12911.42),7101.27)))</f>
        <v>0</v>
      </c>
      <c r="AB40" s="45"/>
      <c r="AC40" s="104" t="str">
        <f t="shared" si="3"/>
        <v/>
      </c>
    </row>
    <row r="41" spans="1:30" ht="13.5" customHeight="1">
      <c r="A41" s="46"/>
      <c r="B41" s="72"/>
      <c r="C41" s="29"/>
      <c r="D41" s="26"/>
      <c r="E41" s="26"/>
      <c r="G41" s="26"/>
      <c r="H41" s="28"/>
      <c r="I41" s="28"/>
      <c r="J41" s="28"/>
      <c r="K41" s="28"/>
      <c r="L41" s="28"/>
      <c r="M41" s="28"/>
      <c r="N41" s="28"/>
      <c r="O41" s="28"/>
      <c r="P41" s="28"/>
      <c r="Q41" s="28"/>
      <c r="R41" s="28"/>
      <c r="S41" s="28"/>
      <c r="T41" s="28"/>
      <c r="U41" s="28"/>
      <c r="W41" s="30"/>
      <c r="X41" s="54">
        <f t="shared" ref="X41:X48" si="10">Z41</f>
        <v>0</v>
      </c>
      <c r="Z41" s="149">
        <f t="shared" si="9"/>
        <v>0</v>
      </c>
      <c r="AB41" s="45"/>
      <c r="AC41" s="104" t="str">
        <f t="shared" si="3"/>
        <v/>
      </c>
    </row>
    <row r="42" spans="1:30" ht="13.5" customHeight="1">
      <c r="A42" s="46"/>
      <c r="B42" s="72"/>
      <c r="C42" s="29"/>
      <c r="D42" s="26"/>
      <c r="E42" s="26"/>
      <c r="G42" s="26"/>
      <c r="H42" s="28"/>
      <c r="I42" s="28"/>
      <c r="J42" s="28"/>
      <c r="K42" s="28"/>
      <c r="L42" s="28"/>
      <c r="M42" s="28"/>
      <c r="N42" s="28"/>
      <c r="O42" s="28"/>
      <c r="P42" s="28"/>
      <c r="Q42" s="28"/>
      <c r="R42" s="28"/>
      <c r="S42" s="28"/>
      <c r="T42" s="28"/>
      <c r="U42" s="28"/>
      <c r="W42" s="30"/>
      <c r="X42" s="54">
        <f t="shared" si="10"/>
        <v>0</v>
      </c>
      <c r="Z42" s="149">
        <f t="shared" si="9"/>
        <v>0</v>
      </c>
      <c r="AB42" s="45"/>
      <c r="AC42" s="104" t="str">
        <f t="shared" si="3"/>
        <v/>
      </c>
    </row>
    <row r="43" spans="1:30" ht="13.5" customHeight="1">
      <c r="A43" s="46"/>
      <c r="B43" s="72"/>
      <c r="C43" s="43"/>
      <c r="D43" s="26"/>
      <c r="E43" s="26"/>
      <c r="G43" s="26"/>
      <c r="H43" s="28"/>
      <c r="I43" s="28"/>
      <c r="J43" s="28"/>
      <c r="K43" s="28"/>
      <c r="L43" s="28"/>
      <c r="M43" s="28"/>
      <c r="N43" s="28"/>
      <c r="O43" s="28"/>
      <c r="P43" s="28"/>
      <c r="Q43" s="28"/>
      <c r="R43" s="28"/>
      <c r="S43" s="28"/>
      <c r="T43" s="28"/>
      <c r="U43" s="28"/>
      <c r="W43" s="30"/>
      <c r="X43" s="54">
        <f t="shared" si="10"/>
        <v>0</v>
      </c>
      <c r="Z43" s="149">
        <f t="shared" si="9"/>
        <v>0</v>
      </c>
      <c r="AB43" s="45"/>
      <c r="AC43" s="104" t="str">
        <f t="shared" si="3"/>
        <v/>
      </c>
    </row>
    <row r="44" spans="1:30" ht="13.5" customHeight="1">
      <c r="A44" s="46"/>
      <c r="B44" s="72"/>
      <c r="C44" s="29"/>
      <c r="D44" s="26"/>
      <c r="E44" s="26"/>
      <c r="G44" s="26"/>
      <c r="H44" s="28"/>
      <c r="I44" s="28"/>
      <c r="J44" s="28"/>
      <c r="K44" s="28"/>
      <c r="L44" s="28"/>
      <c r="M44" s="28"/>
      <c r="N44" s="28"/>
      <c r="O44" s="28"/>
      <c r="P44" s="28"/>
      <c r="Q44" s="28"/>
      <c r="R44" s="28"/>
      <c r="S44" s="28"/>
      <c r="T44" s="28"/>
      <c r="U44" s="28"/>
      <c r="W44" s="30"/>
      <c r="X44" s="54">
        <f t="shared" si="10"/>
        <v>0</v>
      </c>
      <c r="Z44" s="149">
        <f t="shared" si="9"/>
        <v>0</v>
      </c>
      <c r="AB44" s="45"/>
      <c r="AC44" s="104" t="str">
        <f t="shared" si="3"/>
        <v/>
      </c>
    </row>
    <row r="45" spans="1:30" ht="13.5" customHeight="1">
      <c r="A45" s="46"/>
      <c r="B45" s="72"/>
      <c r="C45" s="43"/>
      <c r="D45" s="26"/>
      <c r="E45" s="26"/>
      <c r="G45" s="26"/>
      <c r="H45" s="28"/>
      <c r="I45" s="28"/>
      <c r="J45" s="28"/>
      <c r="K45" s="28"/>
      <c r="L45" s="28"/>
      <c r="M45" s="28"/>
      <c r="N45" s="28"/>
      <c r="O45" s="28"/>
      <c r="P45" s="28"/>
      <c r="Q45" s="28"/>
      <c r="R45" s="28"/>
      <c r="S45" s="28"/>
      <c r="T45" s="28"/>
      <c r="U45" s="28"/>
      <c r="W45" s="30"/>
      <c r="X45" s="54">
        <f>Z45</f>
        <v>0</v>
      </c>
      <c r="Z45" s="149">
        <f>IF(W45&lt;=2582.28,W45,IF(AND(2582.28&lt;W45,W45&lt;12911.42),2582.28+0.25*(W45-2582.28),IF(AND(12911.42&lt;=W45,W45&lt;=51645.68),5164.56+0.05*(W45-12911.42),7101.27)))</f>
        <v>0</v>
      </c>
      <c r="AB45" s="45"/>
      <c r="AC45" s="104" t="str">
        <f t="shared" si="3"/>
        <v/>
      </c>
    </row>
    <row r="46" spans="1:30" ht="13.5" customHeight="1">
      <c r="A46" s="46"/>
      <c r="B46" s="72"/>
      <c r="C46" s="29"/>
      <c r="D46" s="26"/>
      <c r="E46" s="26"/>
      <c r="G46" s="26"/>
      <c r="H46" s="28"/>
      <c r="I46" s="28"/>
      <c r="J46" s="28"/>
      <c r="K46" s="28"/>
      <c r="L46" s="28"/>
      <c r="M46" s="28"/>
      <c r="N46" s="28"/>
      <c r="O46" s="28"/>
      <c r="P46" s="28"/>
      <c r="Q46" s="28"/>
      <c r="R46" s="28"/>
      <c r="S46" s="28"/>
      <c r="T46" s="28"/>
      <c r="U46" s="28"/>
      <c r="W46" s="30"/>
      <c r="X46" s="54">
        <f t="shared" si="10"/>
        <v>0</v>
      </c>
      <c r="Z46" s="149">
        <f t="shared" si="9"/>
        <v>0</v>
      </c>
      <c r="AB46" s="45"/>
      <c r="AC46" s="104" t="str">
        <f t="shared" si="3"/>
        <v/>
      </c>
    </row>
    <row r="47" spans="1:30" ht="13.5" customHeight="1">
      <c r="A47" s="46"/>
      <c r="B47" s="72"/>
      <c r="C47" s="29"/>
      <c r="D47" s="26"/>
      <c r="E47" s="26"/>
      <c r="G47" s="26"/>
      <c r="H47" s="28"/>
      <c r="I47" s="28"/>
      <c r="J47" s="28"/>
      <c r="K47" s="28"/>
      <c r="L47" s="28"/>
      <c r="M47" s="28"/>
      <c r="N47" s="28"/>
      <c r="O47" s="28"/>
      <c r="P47" s="28"/>
      <c r="Q47" s="28"/>
      <c r="R47" s="28"/>
      <c r="S47" s="28"/>
      <c r="T47" s="28"/>
      <c r="U47" s="28"/>
      <c r="W47" s="30"/>
      <c r="X47" s="54">
        <f t="shared" si="10"/>
        <v>0</v>
      </c>
      <c r="Z47" s="149">
        <f t="shared" si="9"/>
        <v>0</v>
      </c>
      <c r="AB47" s="45"/>
      <c r="AC47" s="104" t="str">
        <f t="shared" si="3"/>
        <v/>
      </c>
    </row>
    <row r="48" spans="1:30" ht="13.5" customHeight="1">
      <c r="A48" s="46"/>
      <c r="B48" s="72"/>
      <c r="C48" s="29"/>
      <c r="D48" s="26"/>
      <c r="E48" s="94"/>
      <c r="G48" s="94"/>
      <c r="H48" s="28"/>
      <c r="I48" s="28"/>
      <c r="J48" s="28"/>
      <c r="K48" s="28"/>
      <c r="L48" s="28"/>
      <c r="M48" s="28"/>
      <c r="N48" s="28"/>
      <c r="O48" s="28"/>
      <c r="P48" s="28"/>
      <c r="Q48" s="28"/>
      <c r="R48" s="28"/>
      <c r="S48" s="28"/>
      <c r="T48" s="28"/>
      <c r="U48" s="28"/>
      <c r="W48" s="30"/>
      <c r="X48" s="54">
        <f t="shared" si="10"/>
        <v>0</v>
      </c>
      <c r="Z48" s="149">
        <f t="shared" si="9"/>
        <v>0</v>
      </c>
      <c r="AB48" s="45"/>
      <c r="AC48" s="104" t="str">
        <f t="shared" si="3"/>
        <v/>
      </c>
    </row>
    <row r="49" spans="1:28" ht="13.5" customHeight="1">
      <c r="A49" s="45"/>
      <c r="B49" s="45"/>
      <c r="C49" s="125"/>
      <c r="D49" s="45"/>
      <c r="E49" s="135" t="s">
        <v>90</v>
      </c>
      <c r="F49" s="136"/>
      <c r="G49" s="135">
        <f>SUM(H49:U49)</f>
        <v>0</v>
      </c>
      <c r="H49" s="126">
        <f>COUNTA(H37:H48)</f>
        <v>0</v>
      </c>
      <c r="I49" s="126">
        <f t="shared" ref="I49:U49" si="11">COUNTA(I37:I48)</f>
        <v>0</v>
      </c>
      <c r="J49" s="126">
        <f t="shared" si="11"/>
        <v>0</v>
      </c>
      <c r="K49" s="126">
        <f t="shared" si="11"/>
        <v>0</v>
      </c>
      <c r="L49" s="126">
        <f t="shared" si="11"/>
        <v>0</v>
      </c>
      <c r="M49" s="126">
        <f t="shared" si="11"/>
        <v>0</v>
      </c>
      <c r="N49" s="126">
        <f t="shared" si="11"/>
        <v>0</v>
      </c>
      <c r="O49" s="126">
        <f t="shared" si="11"/>
        <v>0</v>
      </c>
      <c r="P49" s="126">
        <f t="shared" si="11"/>
        <v>0</v>
      </c>
      <c r="Q49" s="126">
        <f t="shared" si="11"/>
        <v>0</v>
      </c>
      <c r="R49" s="126">
        <f t="shared" si="11"/>
        <v>0</v>
      </c>
      <c r="S49" s="126">
        <f t="shared" si="11"/>
        <v>0</v>
      </c>
      <c r="T49" s="126">
        <f t="shared" si="11"/>
        <v>0</v>
      </c>
      <c r="U49" s="126">
        <f t="shared" si="11"/>
        <v>0</v>
      </c>
      <c r="W49" s="127">
        <f>SUM(W40:W48)</f>
        <v>0</v>
      </c>
      <c r="X49" s="127">
        <f>SUM(X37:X48)</f>
        <v>0</v>
      </c>
      <c r="Y49" s="44" t="s">
        <v>91</v>
      </c>
      <c r="Z49" s="21"/>
      <c r="AB49" s="45"/>
    </row>
    <row r="50" spans="1:28" ht="9.75" customHeight="1">
      <c r="C50" s="44"/>
      <c r="W50" s="44"/>
      <c r="X50" s="59"/>
      <c r="AB50" s="45"/>
    </row>
    <row r="51" spans="1:28" ht="13.5" customHeight="1">
      <c r="C51" s="137">
        <f>C34+C49</f>
        <v>0</v>
      </c>
      <c r="D51" s="44" t="s">
        <v>33</v>
      </c>
      <c r="H51" s="138">
        <f t="shared" ref="H51:U51" si="12">H21+H31+H49</f>
        <v>0</v>
      </c>
      <c r="I51" s="138">
        <f t="shared" si="12"/>
        <v>0</v>
      </c>
      <c r="J51" s="138">
        <f t="shared" si="12"/>
        <v>0</v>
      </c>
      <c r="K51" s="138">
        <f t="shared" si="12"/>
        <v>0</v>
      </c>
      <c r="L51" s="138">
        <f t="shared" si="12"/>
        <v>0</v>
      </c>
      <c r="M51" s="138">
        <f t="shared" si="12"/>
        <v>0</v>
      </c>
      <c r="N51" s="138">
        <f t="shared" si="12"/>
        <v>0</v>
      </c>
      <c r="O51" s="138">
        <f t="shared" si="12"/>
        <v>0</v>
      </c>
      <c r="P51" s="138">
        <f t="shared" si="12"/>
        <v>0</v>
      </c>
      <c r="Q51" s="138">
        <f t="shared" si="12"/>
        <v>0</v>
      </c>
      <c r="R51" s="138">
        <f t="shared" si="12"/>
        <v>0</v>
      </c>
      <c r="S51" s="138">
        <f t="shared" si="12"/>
        <v>0</v>
      </c>
      <c r="T51" s="138">
        <f t="shared" si="12"/>
        <v>0</v>
      </c>
      <c r="U51" s="138">
        <f t="shared" si="12"/>
        <v>0</v>
      </c>
      <c r="W51" s="127">
        <f>W49+W32</f>
        <v>0</v>
      </c>
      <c r="X51" s="127">
        <f>X49+X32</f>
        <v>0</v>
      </c>
      <c r="Y51" s="44" t="s">
        <v>34</v>
      </c>
      <c r="Z51" s="16"/>
      <c r="AB51" s="45" t="s">
        <v>93</v>
      </c>
    </row>
    <row r="52" spans="1:28" ht="13.5" customHeight="1">
      <c r="C52" s="139"/>
      <c r="E52" s="140" t="s">
        <v>81</v>
      </c>
      <c r="H52" s="141"/>
      <c r="I52" s="141"/>
      <c r="J52" s="141"/>
      <c r="K52" s="141"/>
      <c r="L52" s="141"/>
      <c r="M52" s="141"/>
      <c r="N52" s="141"/>
      <c r="O52" s="141"/>
      <c r="P52" s="141"/>
      <c r="Q52" s="141"/>
      <c r="R52" s="141"/>
      <c r="S52" s="141"/>
      <c r="T52" s="141"/>
      <c r="U52" s="141"/>
      <c r="V52" s="142"/>
      <c r="W52" s="59"/>
      <c r="X52" s="143">
        <f>X49-X35</f>
        <v>0</v>
      </c>
      <c r="Y52" s="144" t="s">
        <v>92</v>
      </c>
      <c r="Z52" s="16"/>
      <c r="AB52" s="45"/>
    </row>
    <row r="53" spans="1:28" ht="13.5" customHeight="1">
      <c r="B53" s="145" t="s">
        <v>47</v>
      </c>
      <c r="C53" s="146"/>
      <c r="D53" s="136"/>
      <c r="E53" s="162"/>
      <c r="F53" s="163"/>
      <c r="G53" s="163"/>
      <c r="H53" s="163"/>
      <c r="I53" s="163"/>
      <c r="J53" s="164"/>
      <c r="N53" s="165" t="s">
        <v>89</v>
      </c>
      <c r="O53" s="166"/>
      <c r="P53" s="166"/>
      <c r="Q53" s="166"/>
      <c r="R53" s="83"/>
      <c r="S53" s="83"/>
      <c r="T53" s="83"/>
      <c r="U53" s="84"/>
      <c r="V53" s="142"/>
      <c r="W53" s="59"/>
      <c r="X53" s="59"/>
      <c r="Z53" s="16"/>
      <c r="AB53" s="45"/>
    </row>
    <row r="54" spans="1:28" ht="13.5" customHeight="1">
      <c r="B54" s="145" t="s">
        <v>48</v>
      </c>
      <c r="C54" s="146"/>
      <c r="D54" s="136"/>
      <c r="E54" s="162"/>
      <c r="F54" s="163"/>
      <c r="G54" s="163"/>
      <c r="H54" s="163"/>
      <c r="I54" s="163"/>
      <c r="J54" s="164"/>
      <c r="N54" s="165" t="s">
        <v>89</v>
      </c>
      <c r="O54" s="166"/>
      <c r="P54" s="166"/>
      <c r="Q54" s="166"/>
      <c r="R54" s="83"/>
      <c r="S54" s="83"/>
      <c r="T54" s="83"/>
      <c r="U54" s="84"/>
      <c r="V54" s="142"/>
      <c r="W54" s="59"/>
      <c r="X54" s="59"/>
      <c r="Z54" s="16"/>
      <c r="AB54" s="45"/>
    </row>
    <row r="64" spans="1:28">
      <c r="K64" s="101"/>
    </row>
  </sheetData>
  <sheetProtection insertRows="0"/>
  <mergeCells count="11">
    <mergeCell ref="B38:B39"/>
    <mergeCell ref="E53:J53"/>
    <mergeCell ref="N53:Q53"/>
    <mergeCell ref="E54:J54"/>
    <mergeCell ref="N54:Q54"/>
    <mergeCell ref="D3:E3"/>
    <mergeCell ref="B5:C5"/>
    <mergeCell ref="B6:C6"/>
    <mergeCell ref="B7:B8"/>
    <mergeCell ref="B22:B23"/>
    <mergeCell ref="B35:B36"/>
  </mergeCells>
  <hyperlinks>
    <hyperlink ref="X1" r:id="rId1" xr:uid="{9CC6FEA3-59B2-4848-BFBF-82ED3ED5CB83}"/>
  </hyperlinks>
  <printOptions horizontalCentered="1" gridLinesSet="0"/>
  <pageMargins left="0.23622047244094491" right="0.23622047244094491" top="0.74803149606299213" bottom="0.74803149606299213" header="0.31496062992125984" footer="0.31496062992125984"/>
  <pageSetup paperSize="9" scale="71" fitToHeight="0" orientation="landscape" r:id="rId2"/>
  <headerFooter alignWithMargins="0">
    <oddHeader xml:space="preserve">&amp;C&amp;"Univers (WN),Grassetto"&amp;14REGIONE DELL'UMBRIA - Ricognizione dello stato di attuazione della L. 13/89 e L.R. 19/02
</oddHead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385A0-0A5C-409D-9BC6-5BFF5D2CB215}">
  <sheetPr syncVertical="1" syncRef="A1" transitionEvaluation="1">
    <pageSetUpPr fitToPage="1"/>
  </sheetPr>
  <dimension ref="A1:AD64"/>
  <sheetViews>
    <sheetView showGridLines="0" zoomScaleNormal="100" zoomScaleSheetLayoutView="115" zoomScalePageLayoutView="70" workbookViewId="0">
      <selection activeCell="C26" sqref="C26"/>
    </sheetView>
  </sheetViews>
  <sheetFormatPr defaultColWidth="4.33203125" defaultRowHeight="11.25"/>
  <cols>
    <col min="1" max="1" width="17.1640625" customWidth="1"/>
    <col min="2" max="2" width="13.1640625" customWidth="1"/>
    <col min="3" max="3" width="4.83203125" style="1" customWidth="1"/>
    <col min="4" max="4" width="27.6640625" customWidth="1"/>
    <col min="5" max="5" width="44.83203125" customWidth="1"/>
    <col min="6" max="6" width="1.1640625" customWidth="1"/>
    <col min="7" max="7" width="3.83203125" customWidth="1"/>
    <col min="8" max="21" width="4.83203125" customWidth="1"/>
    <col min="22" max="22" width="1.1640625" customWidth="1"/>
    <col min="23" max="23" width="18.6640625" style="2" customWidth="1"/>
    <col min="24" max="24" width="19.83203125" style="2" customWidth="1"/>
    <col min="25" max="25" width="14.6640625" style="9" customWidth="1"/>
    <col min="26" max="26" width="23.6640625" hidden="1" customWidth="1"/>
    <col min="27" max="27" width="17.1640625" style="49" hidden="1" customWidth="1"/>
    <col min="28" max="28" width="14.6640625" customWidth="1"/>
    <col min="29" max="29" width="10.33203125" style="57" customWidth="1"/>
    <col min="30" max="30" width="11" customWidth="1"/>
  </cols>
  <sheetData>
    <row r="1" spans="1:30" ht="15">
      <c r="X1" s="93" t="s">
        <v>88</v>
      </c>
    </row>
    <row r="2" spans="1:30" ht="13.5" customHeight="1">
      <c r="Z2" s="3"/>
      <c r="AB2" s="4"/>
    </row>
    <row r="3" spans="1:30" ht="17.25" customHeight="1">
      <c r="A3" s="61" t="s">
        <v>0</v>
      </c>
      <c r="B3" s="62"/>
      <c r="C3" s="63"/>
      <c r="D3" s="153" t="s">
        <v>87</v>
      </c>
      <c r="E3" s="154"/>
      <c r="G3" s="5"/>
      <c r="H3" s="5"/>
      <c r="I3" s="5"/>
      <c r="J3" s="5"/>
      <c r="K3" s="5"/>
      <c r="L3" s="5"/>
      <c r="M3" s="5"/>
      <c r="N3" s="5"/>
      <c r="O3" s="5"/>
      <c r="P3" s="5"/>
      <c r="S3" s="6"/>
      <c r="T3" s="6"/>
      <c r="U3" s="6"/>
      <c r="W3" s="8" t="s">
        <v>1</v>
      </c>
      <c r="X3" s="32">
        <v>10000</v>
      </c>
      <c r="Y3" s="10"/>
      <c r="AB3" s="82">
        <f>X3+X52</f>
        <v>20554.600000000002</v>
      </c>
    </row>
    <row r="4" spans="1:30" ht="13.5" customHeight="1">
      <c r="A4" s="9"/>
      <c r="B4" s="9"/>
      <c r="C4" s="10"/>
      <c r="D4" s="9"/>
      <c r="E4" s="9"/>
      <c r="G4" s="11"/>
      <c r="H4" s="9"/>
      <c r="I4" s="9"/>
      <c r="J4" s="9"/>
      <c r="K4" s="9"/>
      <c r="L4" s="9"/>
      <c r="M4" s="9"/>
      <c r="N4" s="9"/>
      <c r="O4" s="9"/>
      <c r="P4" s="9"/>
      <c r="Q4" s="9"/>
      <c r="R4" s="9"/>
      <c r="S4" s="9"/>
      <c r="T4" s="9"/>
      <c r="U4" s="9"/>
      <c r="W4" s="7"/>
      <c r="X4" s="85" t="s">
        <v>84</v>
      </c>
      <c r="Z4" s="9"/>
      <c r="AB4" s="4"/>
    </row>
    <row r="5" spans="1:30" ht="13.5" customHeight="1">
      <c r="A5" s="60" t="s">
        <v>82</v>
      </c>
      <c r="B5" s="170" t="s">
        <v>83</v>
      </c>
      <c r="C5" s="171"/>
      <c r="D5" s="9"/>
      <c r="E5" s="9"/>
      <c r="G5" s="12"/>
      <c r="H5" s="13" t="s">
        <v>2</v>
      </c>
      <c r="I5" s="13"/>
      <c r="J5" s="13"/>
      <c r="K5" s="13"/>
      <c r="L5" s="13"/>
      <c r="M5" s="13"/>
      <c r="N5" s="13"/>
      <c r="O5" s="13"/>
      <c r="P5" s="13"/>
      <c r="Q5" s="13"/>
      <c r="R5" s="13"/>
      <c r="S5" s="13"/>
      <c r="T5" s="13"/>
      <c r="U5" s="14"/>
      <c r="W5" s="7"/>
      <c r="X5" s="7"/>
      <c r="Z5" s="9"/>
      <c r="AB5" s="4"/>
    </row>
    <row r="6" spans="1:30" ht="13.5" customHeight="1">
      <c r="A6" s="60" t="s">
        <v>46</v>
      </c>
      <c r="B6" s="172"/>
      <c r="C6" s="173"/>
      <c r="D6" s="9"/>
      <c r="E6" s="9"/>
      <c r="G6" s="15"/>
      <c r="H6" s="13" t="s">
        <v>3</v>
      </c>
      <c r="I6" s="13"/>
      <c r="J6" s="13"/>
      <c r="K6" s="13"/>
      <c r="L6" s="13"/>
      <c r="M6" s="13"/>
      <c r="N6" s="13"/>
      <c r="O6" s="13"/>
      <c r="P6" s="13"/>
      <c r="Q6" s="13"/>
      <c r="R6" s="13"/>
      <c r="S6" s="13" t="s">
        <v>4</v>
      </c>
      <c r="T6" s="13"/>
      <c r="U6" s="13"/>
      <c r="W6" s="7"/>
      <c r="X6" s="7"/>
      <c r="Z6" s="9"/>
      <c r="AB6" s="4"/>
    </row>
    <row r="7" spans="1:30" ht="91.5" customHeight="1">
      <c r="A7" s="16" t="s">
        <v>5</v>
      </c>
      <c r="B7" s="169" t="s">
        <v>36</v>
      </c>
      <c r="C7" s="10" t="s">
        <v>6</v>
      </c>
      <c r="D7" s="10" t="s">
        <v>7</v>
      </c>
      <c r="E7" s="10" t="s">
        <v>8</v>
      </c>
      <c r="G7" s="17" t="s">
        <v>9</v>
      </c>
      <c r="H7" s="18" t="s">
        <v>10</v>
      </c>
      <c r="I7" s="18" t="s">
        <v>11</v>
      </c>
      <c r="J7" s="18" t="s">
        <v>12</v>
      </c>
      <c r="K7" s="18" t="s">
        <v>13</v>
      </c>
      <c r="L7" s="18" t="s">
        <v>14</v>
      </c>
      <c r="M7" s="18" t="s">
        <v>15</v>
      </c>
      <c r="N7" s="18" t="s">
        <v>16</v>
      </c>
      <c r="O7" s="18" t="s">
        <v>17</v>
      </c>
      <c r="P7" s="18" t="s">
        <v>18</v>
      </c>
      <c r="Q7" s="18" t="s">
        <v>19</v>
      </c>
      <c r="R7" s="18" t="s">
        <v>20</v>
      </c>
      <c r="S7" s="18" t="s">
        <v>21</v>
      </c>
      <c r="T7" s="18" t="s">
        <v>22</v>
      </c>
      <c r="U7" s="18" t="s">
        <v>20</v>
      </c>
      <c r="W7" s="19" t="s">
        <v>23</v>
      </c>
      <c r="X7" s="19" t="s">
        <v>24</v>
      </c>
      <c r="Z7" s="9"/>
      <c r="AB7" s="33" t="s">
        <v>41</v>
      </c>
    </row>
    <row r="8" spans="1:30" ht="13.5" customHeight="1">
      <c r="A8" t="s">
        <v>25</v>
      </c>
      <c r="B8" s="168"/>
      <c r="C8" s="10"/>
      <c r="D8" s="9"/>
      <c r="E8" s="9"/>
      <c r="G8" s="9"/>
      <c r="H8" s="9"/>
      <c r="I8" s="9"/>
      <c r="J8" s="9"/>
      <c r="K8" s="9"/>
      <c r="L8" s="9"/>
      <c r="M8" s="9"/>
      <c r="N8" s="9"/>
      <c r="O8" s="9"/>
      <c r="P8" s="9"/>
      <c r="Q8" s="9"/>
      <c r="R8" s="9"/>
      <c r="S8" s="9"/>
      <c r="T8" s="9"/>
      <c r="U8" s="9"/>
      <c r="W8" s="7"/>
      <c r="X8" s="7"/>
      <c r="Z8" s="9"/>
      <c r="AB8" s="35"/>
    </row>
    <row r="9" spans="1:30" s="44" customFormat="1" ht="13.5" customHeight="1">
      <c r="B9" s="72"/>
      <c r="C9" s="29">
        <v>1</v>
      </c>
      <c r="D9" s="26"/>
      <c r="E9" s="26"/>
      <c r="G9" s="27"/>
      <c r="H9" s="28"/>
      <c r="I9" s="28"/>
      <c r="J9" s="28"/>
      <c r="K9" s="28"/>
      <c r="L9" s="28"/>
      <c r="M9" s="28"/>
      <c r="N9" s="28"/>
      <c r="O9" s="28"/>
      <c r="P9" s="28"/>
      <c r="Q9" s="28"/>
      <c r="R9" s="28"/>
      <c r="S9" s="28"/>
      <c r="T9" s="28"/>
      <c r="U9" s="28"/>
      <c r="W9" s="30">
        <v>4875</v>
      </c>
      <c r="X9" s="54">
        <f t="shared" ref="X9:X19" si="0">Z9</f>
        <v>3155.46</v>
      </c>
      <c r="Z9" s="48">
        <f t="shared" ref="Z9:Z20" si="1">IF(W9&lt;=2582.28,W9,IF(AND(2582.28&lt;W9,W9&lt;12911.42),2582.28+0.25*(W9-2582.28),IF(AND(12911.42&lt;=W9,W9&lt;=51645.68),5164.56+0.05*(W9-12911.42),7101.27)))</f>
        <v>3155.46</v>
      </c>
      <c r="AA9" s="52">
        <f t="shared" ref="AA9:AA16" si="2">IF(AND(X9-Z9&lt;0,D9=$D$37),Z9-X9,0)</f>
        <v>0</v>
      </c>
      <c r="AB9" s="32"/>
      <c r="AC9" s="56" t="str">
        <f>IF(X9&gt;Z9,"ERRORE","")</f>
        <v/>
      </c>
      <c r="AD9" s="55"/>
    </row>
    <row r="10" spans="1:30" s="44" customFormat="1" ht="13.5" customHeight="1">
      <c r="B10" s="72"/>
      <c r="C10" s="29">
        <v>2</v>
      </c>
      <c r="D10" s="26"/>
      <c r="E10" s="26"/>
      <c r="G10" s="27"/>
      <c r="H10" s="28"/>
      <c r="I10" s="28"/>
      <c r="J10" s="28"/>
      <c r="K10" s="28"/>
      <c r="L10" s="28"/>
      <c r="M10" s="28"/>
      <c r="N10" s="28"/>
      <c r="O10" s="28"/>
      <c r="P10" s="28"/>
      <c r="Q10" s="28"/>
      <c r="R10" s="28"/>
      <c r="S10" s="28"/>
      <c r="T10" s="28"/>
      <c r="U10" s="28"/>
      <c r="W10" s="30">
        <v>3500</v>
      </c>
      <c r="X10" s="54">
        <f t="shared" si="0"/>
        <v>2811.71</v>
      </c>
      <c r="Z10" s="48">
        <f t="shared" si="1"/>
        <v>2811.71</v>
      </c>
      <c r="AA10" s="52">
        <f t="shared" si="2"/>
        <v>0</v>
      </c>
      <c r="AB10" s="32"/>
      <c r="AC10" s="56" t="str">
        <f>IF(X10&gt;Z10,"ERRORE","")</f>
        <v/>
      </c>
      <c r="AD10" s="55"/>
    </row>
    <row r="11" spans="1:30" s="44" customFormat="1" ht="13.5" customHeight="1">
      <c r="B11" s="72"/>
      <c r="C11" s="29">
        <v>3</v>
      </c>
      <c r="D11" s="26"/>
      <c r="E11" s="26"/>
      <c r="G11" s="27"/>
      <c r="H11" s="28"/>
      <c r="I11" s="28"/>
      <c r="J11" s="28"/>
      <c r="K11" s="28"/>
      <c r="L11" s="28"/>
      <c r="M11" s="28"/>
      <c r="N11" s="28"/>
      <c r="O11" s="28"/>
      <c r="P11" s="28"/>
      <c r="Q11" s="28"/>
      <c r="R11" s="28"/>
      <c r="S11" s="28"/>
      <c r="T11" s="28"/>
      <c r="U11" s="28"/>
      <c r="W11" s="30"/>
      <c r="X11" s="54">
        <f t="shared" si="0"/>
        <v>0</v>
      </c>
      <c r="Z11" s="48">
        <f t="shared" si="1"/>
        <v>0</v>
      </c>
      <c r="AA11" s="52">
        <f t="shared" si="2"/>
        <v>0</v>
      </c>
      <c r="AB11" s="32"/>
      <c r="AC11" s="56" t="str">
        <f>IF(X11&gt;Z11,"ERRORE","")</f>
        <v/>
      </c>
      <c r="AD11" s="55"/>
    </row>
    <row r="12" spans="1:30" s="44" customFormat="1" ht="13.5" customHeight="1">
      <c r="B12" s="72"/>
      <c r="C12" s="29">
        <v>3</v>
      </c>
      <c r="D12" s="26"/>
      <c r="E12" s="26"/>
      <c r="G12" s="27"/>
      <c r="H12" s="28"/>
      <c r="I12" s="28"/>
      <c r="J12" s="28"/>
      <c r="K12" s="28"/>
      <c r="L12" s="28"/>
      <c r="M12" s="28"/>
      <c r="N12" s="28"/>
      <c r="O12" s="28"/>
      <c r="P12" s="28"/>
      <c r="Q12" s="28"/>
      <c r="R12" s="28"/>
      <c r="S12" s="28"/>
      <c r="T12" s="28"/>
      <c r="U12" s="28"/>
      <c r="W12" s="30"/>
      <c r="X12" s="54">
        <f t="shared" si="0"/>
        <v>0</v>
      </c>
      <c r="Z12" s="48">
        <f t="shared" si="1"/>
        <v>0</v>
      </c>
      <c r="AA12" s="52">
        <f t="shared" si="2"/>
        <v>0</v>
      </c>
      <c r="AB12" s="32"/>
      <c r="AC12" s="56" t="str">
        <f t="shared" ref="AC12:AC48" si="3">IF(X12&gt;Z12,"ERRORE","")</f>
        <v/>
      </c>
      <c r="AD12" s="55"/>
    </row>
    <row r="13" spans="1:30" s="44" customFormat="1" ht="13.5" customHeight="1">
      <c r="B13" s="72"/>
      <c r="C13" s="29">
        <v>4</v>
      </c>
      <c r="D13" s="26"/>
      <c r="E13" s="26"/>
      <c r="G13" s="27"/>
      <c r="H13" s="28"/>
      <c r="I13" s="28"/>
      <c r="J13" s="28"/>
      <c r="K13" s="28"/>
      <c r="L13" s="28"/>
      <c r="M13" s="28"/>
      <c r="N13" s="28"/>
      <c r="O13" s="28"/>
      <c r="P13" s="28"/>
      <c r="Q13" s="28"/>
      <c r="R13" s="28"/>
      <c r="S13" s="28"/>
      <c r="T13" s="28"/>
      <c r="U13" s="28"/>
      <c r="W13" s="30"/>
      <c r="X13" s="54">
        <f t="shared" si="0"/>
        <v>0</v>
      </c>
      <c r="Z13" s="48">
        <f t="shared" si="1"/>
        <v>0</v>
      </c>
      <c r="AA13" s="52">
        <f t="shared" si="2"/>
        <v>0</v>
      </c>
      <c r="AB13" s="32"/>
      <c r="AC13" s="56" t="str">
        <f t="shared" si="3"/>
        <v/>
      </c>
      <c r="AD13" s="55"/>
    </row>
    <row r="14" spans="1:30" s="44" customFormat="1" ht="13.5" customHeight="1">
      <c r="B14" s="72"/>
      <c r="C14" s="29">
        <v>5</v>
      </c>
      <c r="D14" s="26"/>
      <c r="E14" s="26"/>
      <c r="G14" s="27"/>
      <c r="H14" s="28"/>
      <c r="I14" s="28"/>
      <c r="J14" s="28"/>
      <c r="K14" s="28"/>
      <c r="L14" s="28"/>
      <c r="M14" s="28"/>
      <c r="N14" s="28"/>
      <c r="O14" s="28"/>
      <c r="P14" s="28"/>
      <c r="Q14" s="28"/>
      <c r="R14" s="28"/>
      <c r="S14" s="28"/>
      <c r="T14" s="28"/>
      <c r="U14" s="28"/>
      <c r="W14" s="30"/>
      <c r="X14" s="54">
        <f t="shared" si="0"/>
        <v>0</v>
      </c>
      <c r="Z14" s="48">
        <f t="shared" si="1"/>
        <v>0</v>
      </c>
      <c r="AA14" s="52">
        <f t="shared" si="2"/>
        <v>0</v>
      </c>
      <c r="AB14" s="32"/>
      <c r="AC14" s="56" t="str">
        <f t="shared" si="3"/>
        <v/>
      </c>
      <c r="AD14" s="55"/>
    </row>
    <row r="15" spans="1:30" s="44" customFormat="1" ht="13.5" customHeight="1">
      <c r="B15" s="72"/>
      <c r="C15" s="29">
        <v>6</v>
      </c>
      <c r="D15" s="26"/>
      <c r="E15" s="26"/>
      <c r="G15" s="27"/>
      <c r="H15" s="28"/>
      <c r="I15" s="28"/>
      <c r="J15" s="28"/>
      <c r="K15" s="28"/>
      <c r="L15" s="28"/>
      <c r="M15" s="28"/>
      <c r="N15" s="28"/>
      <c r="O15" s="28"/>
      <c r="P15" s="28"/>
      <c r="Q15" s="28"/>
      <c r="R15" s="28"/>
      <c r="S15" s="28"/>
      <c r="T15" s="28"/>
      <c r="U15" s="28"/>
      <c r="W15" s="30"/>
      <c r="X15" s="54">
        <f t="shared" si="0"/>
        <v>0</v>
      </c>
      <c r="Z15" s="48">
        <f t="shared" si="1"/>
        <v>0</v>
      </c>
      <c r="AA15" s="52">
        <f t="shared" si="2"/>
        <v>0</v>
      </c>
      <c r="AB15" s="32"/>
      <c r="AC15" s="56" t="str">
        <f t="shared" si="3"/>
        <v/>
      </c>
      <c r="AD15" s="55"/>
    </row>
    <row r="16" spans="1:30" s="44" customFormat="1" ht="13.5" customHeight="1">
      <c r="B16" s="72"/>
      <c r="C16" s="29">
        <v>7</v>
      </c>
      <c r="D16" s="26"/>
      <c r="E16" s="26"/>
      <c r="G16" s="27"/>
      <c r="H16" s="28"/>
      <c r="I16" s="28"/>
      <c r="J16" s="28"/>
      <c r="K16" s="28"/>
      <c r="L16" s="28"/>
      <c r="M16" s="28"/>
      <c r="N16" s="28"/>
      <c r="O16" s="28"/>
      <c r="P16" s="28"/>
      <c r="Q16" s="28"/>
      <c r="R16" s="28"/>
      <c r="S16" s="28"/>
      <c r="T16" s="28"/>
      <c r="U16" s="28"/>
      <c r="W16" s="30"/>
      <c r="X16" s="54">
        <f t="shared" si="0"/>
        <v>0</v>
      </c>
      <c r="Z16" s="48">
        <f t="shared" si="1"/>
        <v>0</v>
      </c>
      <c r="AA16" s="52">
        <f t="shared" si="2"/>
        <v>0</v>
      </c>
      <c r="AB16" s="32"/>
      <c r="AC16" s="56" t="str">
        <f t="shared" si="3"/>
        <v/>
      </c>
      <c r="AD16" s="55"/>
    </row>
    <row r="17" spans="1:30" s="44" customFormat="1" ht="13.5" customHeight="1">
      <c r="B17" s="72"/>
      <c r="C17" s="29"/>
      <c r="D17" s="26"/>
      <c r="E17" s="26"/>
      <c r="G17" s="27"/>
      <c r="H17" s="28"/>
      <c r="I17" s="28"/>
      <c r="J17" s="28"/>
      <c r="K17" s="28"/>
      <c r="L17" s="28"/>
      <c r="M17" s="28"/>
      <c r="N17" s="28"/>
      <c r="O17" s="28"/>
      <c r="P17" s="28"/>
      <c r="Q17" s="28"/>
      <c r="R17" s="28"/>
      <c r="S17" s="28"/>
      <c r="T17" s="28"/>
      <c r="U17" s="28"/>
      <c r="W17" s="30"/>
      <c r="X17" s="54">
        <f t="shared" si="0"/>
        <v>0</v>
      </c>
      <c r="Z17" s="48">
        <f t="shared" si="1"/>
        <v>0</v>
      </c>
      <c r="AA17" s="52"/>
      <c r="AB17" s="32"/>
      <c r="AC17" s="56"/>
      <c r="AD17" s="55"/>
    </row>
    <row r="18" spans="1:30" s="44" customFormat="1" ht="13.5" customHeight="1">
      <c r="B18" s="72"/>
      <c r="C18" s="29"/>
      <c r="D18" s="26"/>
      <c r="E18" s="26"/>
      <c r="G18" s="27"/>
      <c r="H18" s="28"/>
      <c r="I18" s="28"/>
      <c r="J18" s="28"/>
      <c r="K18" s="28"/>
      <c r="L18" s="28"/>
      <c r="M18" s="28"/>
      <c r="N18" s="28"/>
      <c r="O18" s="28"/>
      <c r="P18" s="28"/>
      <c r="Q18" s="28"/>
      <c r="R18" s="28"/>
      <c r="S18" s="28"/>
      <c r="T18" s="28"/>
      <c r="U18" s="28"/>
      <c r="W18" s="30"/>
      <c r="X18" s="54">
        <f t="shared" si="0"/>
        <v>0</v>
      </c>
      <c r="Z18" s="48">
        <f t="shared" si="1"/>
        <v>0</v>
      </c>
      <c r="AA18" s="52"/>
      <c r="AB18" s="32"/>
      <c r="AC18" s="56"/>
      <c r="AD18" s="55"/>
    </row>
    <row r="19" spans="1:30" s="44" customFormat="1" ht="13.5" customHeight="1">
      <c r="B19" s="72"/>
      <c r="C19" s="29"/>
      <c r="D19" s="26"/>
      <c r="E19" s="26"/>
      <c r="G19" s="27"/>
      <c r="H19" s="28"/>
      <c r="I19" s="28"/>
      <c r="J19" s="28"/>
      <c r="K19" s="28"/>
      <c r="L19" s="28"/>
      <c r="M19" s="28"/>
      <c r="N19" s="28"/>
      <c r="O19" s="28"/>
      <c r="P19" s="28"/>
      <c r="Q19" s="28"/>
      <c r="R19" s="28"/>
      <c r="S19" s="28"/>
      <c r="T19" s="28"/>
      <c r="U19" s="28"/>
      <c r="W19" s="30"/>
      <c r="X19" s="54">
        <f t="shared" si="0"/>
        <v>0</v>
      </c>
      <c r="Z19" s="48">
        <f t="shared" si="1"/>
        <v>0</v>
      </c>
      <c r="AA19" s="52"/>
      <c r="AB19" s="32"/>
      <c r="AC19" s="56"/>
      <c r="AD19" s="55"/>
    </row>
    <row r="20" spans="1:30" s="44" customFormat="1" ht="13.5" customHeight="1">
      <c r="B20" s="72"/>
      <c r="C20" s="29"/>
      <c r="D20" s="26"/>
      <c r="E20" s="26"/>
      <c r="G20" s="27"/>
      <c r="H20" s="28"/>
      <c r="I20" s="28"/>
      <c r="J20" s="28"/>
      <c r="K20" s="28"/>
      <c r="L20" s="28"/>
      <c r="M20" s="28"/>
      <c r="N20" s="28"/>
      <c r="O20" s="28"/>
      <c r="P20" s="28"/>
      <c r="Q20" s="28"/>
      <c r="R20" s="28"/>
      <c r="S20" s="28"/>
      <c r="T20" s="28"/>
      <c r="U20" s="28"/>
      <c r="W20" s="30"/>
      <c r="X20" s="54">
        <f>Z20</f>
        <v>0</v>
      </c>
      <c r="Z20" s="48">
        <f t="shared" si="1"/>
        <v>0</v>
      </c>
      <c r="AA20" s="52"/>
      <c r="AB20" s="32"/>
      <c r="AC20" s="56"/>
      <c r="AD20" s="55"/>
    </row>
    <row r="21" spans="1:30" ht="13.5" customHeight="1">
      <c r="A21" s="4"/>
      <c r="B21" s="4"/>
      <c r="C21" s="38">
        <f>C16</f>
        <v>7</v>
      </c>
      <c r="D21" s="4"/>
      <c r="E21" s="4"/>
      <c r="G21" s="4"/>
      <c r="H21" s="40">
        <f t="shared" ref="H21:U21" si="4">COUNTA(H9:H20)</f>
        <v>0</v>
      </c>
      <c r="I21" s="40">
        <f t="shared" si="4"/>
        <v>0</v>
      </c>
      <c r="J21" s="40">
        <f t="shared" si="4"/>
        <v>0</v>
      </c>
      <c r="K21" s="40">
        <f t="shared" si="4"/>
        <v>0</v>
      </c>
      <c r="L21" s="40">
        <f t="shared" si="4"/>
        <v>0</v>
      </c>
      <c r="M21" s="40">
        <f t="shared" si="4"/>
        <v>0</v>
      </c>
      <c r="N21" s="40">
        <f t="shared" si="4"/>
        <v>0</v>
      </c>
      <c r="O21" s="40">
        <f t="shared" si="4"/>
        <v>0</v>
      </c>
      <c r="P21" s="40">
        <f t="shared" si="4"/>
        <v>0</v>
      </c>
      <c r="Q21" s="40">
        <f t="shared" si="4"/>
        <v>0</v>
      </c>
      <c r="R21" s="40">
        <f t="shared" si="4"/>
        <v>0</v>
      </c>
      <c r="S21" s="40">
        <f t="shared" si="4"/>
        <v>0</v>
      </c>
      <c r="T21" s="40">
        <f t="shared" si="4"/>
        <v>0</v>
      </c>
      <c r="U21" s="40">
        <f t="shared" si="4"/>
        <v>0</v>
      </c>
      <c r="W21" s="36">
        <f>SUM(W9:W20)</f>
        <v>8375</v>
      </c>
      <c r="X21" s="36">
        <f>SUM(X9:X20)</f>
        <v>5967.17</v>
      </c>
      <c r="Y21" s="9" t="s">
        <v>26</v>
      </c>
      <c r="Z21" s="53"/>
      <c r="AA21" s="52">
        <f>SUM(AA9:AA20)</f>
        <v>0</v>
      </c>
      <c r="AB21" s="37">
        <f>SUM(AB9:AB20)</f>
        <v>0</v>
      </c>
      <c r="AC21" s="56"/>
    </row>
    <row r="22" spans="1:30" ht="13.5" customHeight="1">
      <c r="A22" s="4"/>
      <c r="B22" s="169" t="s">
        <v>36</v>
      </c>
      <c r="C22" s="20"/>
      <c r="D22" s="4"/>
      <c r="E22" s="4"/>
      <c r="G22" s="4"/>
      <c r="H22" s="4"/>
      <c r="I22" s="4"/>
      <c r="J22" s="4"/>
      <c r="K22" s="4"/>
      <c r="L22" s="4"/>
      <c r="M22" s="4"/>
      <c r="N22" s="4"/>
      <c r="O22" s="4"/>
      <c r="P22" s="4"/>
      <c r="Q22" s="4"/>
      <c r="R22" s="4"/>
      <c r="S22" s="4"/>
      <c r="T22" s="4"/>
      <c r="U22" s="4"/>
      <c r="W22" s="22"/>
      <c r="X22" s="22"/>
      <c r="Z22" s="53"/>
      <c r="AA22" s="52"/>
      <c r="AB22" s="34"/>
      <c r="AC22" s="56"/>
    </row>
    <row r="23" spans="1:30" ht="13.5" customHeight="1">
      <c r="A23" s="16" t="s">
        <v>27</v>
      </c>
      <c r="B23" s="168"/>
      <c r="C23" s="20"/>
      <c r="D23" s="4"/>
      <c r="E23" s="4"/>
      <c r="G23" s="4"/>
      <c r="H23" s="4"/>
      <c r="I23" s="4"/>
      <c r="J23" s="4"/>
      <c r="K23" s="4"/>
      <c r="L23" s="4"/>
      <c r="M23" s="4"/>
      <c r="N23" s="4"/>
      <c r="O23" s="4"/>
      <c r="P23" s="4"/>
      <c r="Q23" s="4"/>
      <c r="R23" s="4"/>
      <c r="S23" s="4"/>
      <c r="T23" s="4"/>
      <c r="U23" s="4"/>
      <c r="W23" s="22"/>
      <c r="X23" s="22"/>
      <c r="Z23" s="53"/>
      <c r="AA23" s="52"/>
      <c r="AB23" s="34"/>
      <c r="AC23" s="56"/>
    </row>
    <row r="24" spans="1:30" s="44" customFormat="1" ht="13.5" customHeight="1">
      <c r="B24" s="72"/>
      <c r="C24" s="29">
        <v>1</v>
      </c>
      <c r="D24" s="26"/>
      <c r="E24" s="27"/>
      <c r="G24" s="27"/>
      <c r="H24" s="28"/>
      <c r="I24" s="28"/>
      <c r="J24" s="28"/>
      <c r="K24" s="28"/>
      <c r="L24" s="28"/>
      <c r="M24" s="28"/>
      <c r="N24" s="28"/>
      <c r="O24" s="28"/>
      <c r="P24" s="28"/>
      <c r="Q24" s="28"/>
      <c r="R24" s="28"/>
      <c r="S24" s="28"/>
      <c r="T24" s="28"/>
      <c r="U24" s="28"/>
      <c r="W24" s="30">
        <v>3000</v>
      </c>
      <c r="X24" s="54">
        <f t="shared" ref="X24:X30" si="5">Z24</f>
        <v>2686.71</v>
      </c>
      <c r="Z24" s="48">
        <f t="shared" ref="Z24:Z30" si="6">IF(W24&lt;=2582.28,W24,IF(AND(2582.28&lt;W24,W24&lt;12911.42),2582.28+0.25*(W24-2582.28),IF(AND(12911.42&lt;=W24,W24&lt;=51645.68),5164.56+0.05*(W24-12911.42),7101.27)))</f>
        <v>2686.71</v>
      </c>
      <c r="AA24" s="52">
        <f t="shared" ref="AA24:AA30" si="7">IF(AND(X24-Z24&lt;0,D24=$D$37),Z24-X24,0)</f>
        <v>0</v>
      </c>
      <c r="AB24" s="32"/>
      <c r="AC24" s="56" t="str">
        <f t="shared" si="3"/>
        <v/>
      </c>
    </row>
    <row r="25" spans="1:30" s="44" customFormat="1" ht="13.5" customHeight="1">
      <c r="B25" s="72"/>
      <c r="C25" s="29"/>
      <c r="D25" s="26"/>
      <c r="E25" s="26"/>
      <c r="G25" s="27"/>
      <c r="H25" s="28"/>
      <c r="I25" s="28"/>
      <c r="J25" s="28"/>
      <c r="K25" s="28"/>
      <c r="L25" s="28"/>
      <c r="M25" s="28"/>
      <c r="N25" s="28"/>
      <c r="O25" s="28"/>
      <c r="P25" s="28"/>
      <c r="Q25" s="28"/>
      <c r="R25" s="28"/>
      <c r="S25" s="28"/>
      <c r="T25" s="28"/>
      <c r="U25" s="28"/>
      <c r="W25" s="30"/>
      <c r="X25" s="54">
        <f t="shared" si="5"/>
        <v>0</v>
      </c>
      <c r="Z25" s="48">
        <f t="shared" si="6"/>
        <v>0</v>
      </c>
      <c r="AA25" s="52">
        <f t="shared" si="7"/>
        <v>0</v>
      </c>
      <c r="AB25" s="32"/>
      <c r="AC25" s="56" t="str">
        <f t="shared" si="3"/>
        <v/>
      </c>
    </row>
    <row r="26" spans="1:30" s="44" customFormat="1" ht="13.5" customHeight="1">
      <c r="B26" s="72"/>
      <c r="C26" s="29"/>
      <c r="D26" s="26"/>
      <c r="E26" s="26"/>
      <c r="G26" s="27"/>
      <c r="H26" s="28"/>
      <c r="I26" s="28"/>
      <c r="J26" s="28"/>
      <c r="K26" s="28"/>
      <c r="L26" s="28"/>
      <c r="M26" s="28"/>
      <c r="N26" s="28"/>
      <c r="O26" s="28"/>
      <c r="P26" s="28"/>
      <c r="Q26" s="28"/>
      <c r="R26" s="28"/>
      <c r="S26" s="28"/>
      <c r="T26" s="28"/>
      <c r="U26" s="28"/>
      <c r="W26" s="30"/>
      <c r="X26" s="54">
        <f t="shared" si="5"/>
        <v>0</v>
      </c>
      <c r="Z26" s="48">
        <f t="shared" si="6"/>
        <v>0</v>
      </c>
      <c r="AA26" s="52">
        <f t="shared" si="7"/>
        <v>0</v>
      </c>
      <c r="AB26" s="32"/>
      <c r="AC26" s="56" t="str">
        <f t="shared" si="3"/>
        <v/>
      </c>
    </row>
    <row r="27" spans="1:30" s="44" customFormat="1" ht="13.5" customHeight="1">
      <c r="B27" s="72"/>
      <c r="C27" s="29"/>
      <c r="D27" s="26"/>
      <c r="E27" s="26"/>
      <c r="G27" s="27"/>
      <c r="H27" s="28"/>
      <c r="I27" s="28"/>
      <c r="J27" s="28"/>
      <c r="K27" s="28"/>
      <c r="L27" s="28"/>
      <c r="M27" s="28"/>
      <c r="N27" s="28"/>
      <c r="O27" s="28"/>
      <c r="P27" s="28"/>
      <c r="Q27" s="28"/>
      <c r="R27" s="28"/>
      <c r="S27" s="28"/>
      <c r="T27" s="28"/>
      <c r="U27" s="28"/>
      <c r="W27" s="30"/>
      <c r="X27" s="54">
        <f t="shared" si="5"/>
        <v>0</v>
      </c>
      <c r="Z27" s="48">
        <f t="shared" si="6"/>
        <v>0</v>
      </c>
      <c r="AA27" s="52">
        <f t="shared" si="7"/>
        <v>0</v>
      </c>
      <c r="AB27" s="32"/>
      <c r="AC27" s="56" t="str">
        <f t="shared" si="3"/>
        <v/>
      </c>
    </row>
    <row r="28" spans="1:30" s="44" customFormat="1" ht="13.5" customHeight="1">
      <c r="B28" s="72"/>
      <c r="C28" s="29"/>
      <c r="D28" s="26"/>
      <c r="E28" s="26"/>
      <c r="G28" s="27"/>
      <c r="H28" s="28"/>
      <c r="I28" s="28"/>
      <c r="J28" s="28"/>
      <c r="K28" s="28"/>
      <c r="L28" s="28"/>
      <c r="M28" s="28"/>
      <c r="N28" s="28"/>
      <c r="O28" s="28"/>
      <c r="P28" s="28"/>
      <c r="Q28" s="28"/>
      <c r="R28" s="28"/>
      <c r="S28" s="28"/>
      <c r="T28" s="28"/>
      <c r="U28" s="28"/>
      <c r="W28" s="30"/>
      <c r="X28" s="54">
        <f t="shared" si="5"/>
        <v>0</v>
      </c>
      <c r="Z28" s="48">
        <f t="shared" si="6"/>
        <v>0</v>
      </c>
      <c r="AA28" s="52">
        <f t="shared" si="7"/>
        <v>0</v>
      </c>
      <c r="AB28" s="32"/>
      <c r="AC28" s="56" t="str">
        <f t="shared" si="3"/>
        <v/>
      </c>
    </row>
    <row r="29" spans="1:30" s="44" customFormat="1" ht="13.5" customHeight="1" thickBot="1">
      <c r="B29" s="72"/>
      <c r="C29" s="29"/>
      <c r="D29" s="26"/>
      <c r="E29" s="26"/>
      <c r="G29" s="27"/>
      <c r="H29" s="28"/>
      <c r="I29" s="28"/>
      <c r="J29" s="28"/>
      <c r="K29" s="28"/>
      <c r="L29" s="28"/>
      <c r="M29" s="28"/>
      <c r="N29" s="28"/>
      <c r="O29" s="28"/>
      <c r="P29" s="28"/>
      <c r="Q29" s="28"/>
      <c r="R29" s="28"/>
      <c r="S29" s="28"/>
      <c r="T29" s="28"/>
      <c r="U29" s="28"/>
      <c r="W29" s="30"/>
      <c r="X29" s="54">
        <f t="shared" si="5"/>
        <v>0</v>
      </c>
      <c r="Z29" s="48">
        <f t="shared" si="6"/>
        <v>0</v>
      </c>
      <c r="AA29" s="52">
        <f t="shared" si="7"/>
        <v>0</v>
      </c>
      <c r="AB29" s="32"/>
      <c r="AC29" s="56" t="str">
        <f t="shared" si="3"/>
        <v/>
      </c>
    </row>
    <row r="30" spans="1:30" s="44" customFormat="1" ht="13.5" customHeight="1" thickTop="1">
      <c r="B30" s="72"/>
      <c r="C30" s="86" t="s">
        <v>85</v>
      </c>
      <c r="D30" s="26"/>
      <c r="E30" s="26"/>
      <c r="G30" s="27"/>
      <c r="H30" s="28"/>
      <c r="I30" s="28"/>
      <c r="J30" s="28"/>
      <c r="K30" s="28"/>
      <c r="L30" s="28"/>
      <c r="M30" s="28"/>
      <c r="N30" s="28"/>
      <c r="O30" s="28"/>
      <c r="P30" s="28"/>
      <c r="Q30" s="28"/>
      <c r="R30" s="28"/>
      <c r="S30" s="28"/>
      <c r="T30" s="28"/>
      <c r="U30" s="28"/>
      <c r="W30" s="51"/>
      <c r="X30" s="152">
        <f t="shared" si="5"/>
        <v>0</v>
      </c>
      <c r="Z30" s="48">
        <f t="shared" si="6"/>
        <v>0</v>
      </c>
      <c r="AA30" s="52">
        <f t="shared" si="7"/>
        <v>0</v>
      </c>
      <c r="AB30" s="32"/>
      <c r="AC30" s="56" t="str">
        <f t="shared" si="3"/>
        <v/>
      </c>
      <c r="AD30" s="89">
        <v>3186.71</v>
      </c>
    </row>
    <row r="31" spans="1:30" ht="13.5" customHeight="1">
      <c r="A31" s="4"/>
      <c r="B31" s="4"/>
      <c r="C31" s="38">
        <f>COUNTA(C24:C30)</f>
        <v>2</v>
      </c>
      <c r="D31" s="4"/>
      <c r="E31" s="4"/>
      <c r="G31" s="4"/>
      <c r="H31" s="40">
        <f t="shared" ref="H31:U31" si="8">COUNTA(H24:H30)</f>
        <v>0</v>
      </c>
      <c r="I31" s="40">
        <f t="shared" si="8"/>
        <v>0</v>
      </c>
      <c r="J31" s="40">
        <f t="shared" si="8"/>
        <v>0</v>
      </c>
      <c r="K31" s="40">
        <f t="shared" si="8"/>
        <v>0</v>
      </c>
      <c r="L31" s="40">
        <f t="shared" si="8"/>
        <v>0</v>
      </c>
      <c r="M31" s="40">
        <f t="shared" si="8"/>
        <v>0</v>
      </c>
      <c r="N31" s="40">
        <f t="shared" si="8"/>
        <v>0</v>
      </c>
      <c r="O31" s="40">
        <f t="shared" si="8"/>
        <v>0</v>
      </c>
      <c r="P31" s="40">
        <f t="shared" si="8"/>
        <v>0</v>
      </c>
      <c r="Q31" s="40">
        <f t="shared" si="8"/>
        <v>0</v>
      </c>
      <c r="R31" s="40">
        <f t="shared" si="8"/>
        <v>0</v>
      </c>
      <c r="S31" s="40">
        <f t="shared" si="8"/>
        <v>0</v>
      </c>
      <c r="T31" s="40">
        <f t="shared" si="8"/>
        <v>0</v>
      </c>
      <c r="U31" s="40">
        <f t="shared" si="8"/>
        <v>0</v>
      </c>
      <c r="W31" s="58">
        <f>SUM(W24:W30)</f>
        <v>3000</v>
      </c>
      <c r="X31" s="36">
        <f>SUM(X24:X30)</f>
        <v>2686.71</v>
      </c>
      <c r="Y31" s="9" t="s">
        <v>28</v>
      </c>
      <c r="Z31" s="48"/>
      <c r="AA31" s="52">
        <f>SUM(AA24:AA30)</f>
        <v>0</v>
      </c>
      <c r="AB31" s="37">
        <f>SUM(AB24:AB30)</f>
        <v>0</v>
      </c>
      <c r="AC31" s="56"/>
      <c r="AD31" s="90"/>
    </row>
    <row r="32" spans="1:30" ht="13.5" customHeight="1">
      <c r="A32" s="4"/>
      <c r="B32" s="4"/>
      <c r="C32" s="20"/>
      <c r="D32" s="4"/>
      <c r="E32" s="4"/>
      <c r="G32" s="4"/>
      <c r="H32" s="4"/>
      <c r="I32" s="4"/>
      <c r="J32" s="4"/>
      <c r="K32" s="4"/>
      <c r="L32" s="4"/>
      <c r="M32" s="4"/>
      <c r="N32" s="4"/>
      <c r="O32" s="4"/>
      <c r="P32" s="4"/>
      <c r="Q32" s="4"/>
      <c r="R32" s="4"/>
      <c r="S32" s="4"/>
      <c r="T32" s="4"/>
      <c r="U32" s="4"/>
      <c r="W32" s="36">
        <f>W21+W31</f>
        <v>11375</v>
      </c>
      <c r="X32" s="36">
        <f>X21+X31</f>
        <v>8653.880000000001</v>
      </c>
      <c r="Y32" s="9" t="s">
        <v>29</v>
      </c>
      <c r="Z32" s="48"/>
      <c r="AA32" s="47"/>
      <c r="AB32" s="37">
        <f>AB21+AB31</f>
        <v>0</v>
      </c>
      <c r="AC32" s="56"/>
      <c r="AD32" s="91">
        <v>1346.12</v>
      </c>
    </row>
    <row r="33" spans="1:30" ht="8.25" customHeight="1">
      <c r="A33" s="4"/>
      <c r="B33" s="4"/>
      <c r="C33" s="20"/>
      <c r="D33" s="4"/>
      <c r="E33" s="4"/>
      <c r="G33" s="4"/>
      <c r="H33" s="4"/>
      <c r="I33" s="4"/>
      <c r="J33" s="4"/>
      <c r="K33" s="4"/>
      <c r="L33" s="4"/>
      <c r="M33" s="4"/>
      <c r="N33" s="4"/>
      <c r="O33" s="4"/>
      <c r="P33" s="4"/>
      <c r="Q33" s="4"/>
      <c r="R33" s="4"/>
      <c r="S33" s="4"/>
      <c r="T33" s="4"/>
      <c r="U33" s="4"/>
      <c r="W33" s="23"/>
      <c r="X33" s="23"/>
      <c r="Z33" s="48"/>
      <c r="AA33" s="48"/>
      <c r="AB33" s="4"/>
      <c r="AC33" s="56"/>
      <c r="AD33" s="91"/>
    </row>
    <row r="34" spans="1:30" ht="13.5" customHeight="1">
      <c r="A34" s="4"/>
      <c r="B34" s="4"/>
      <c r="C34" s="38">
        <f>C31+C21</f>
        <v>9</v>
      </c>
      <c r="D34" s="9" t="s">
        <v>30</v>
      </c>
      <c r="E34" s="4"/>
      <c r="G34" s="4"/>
      <c r="H34" s="4"/>
      <c r="I34" s="4"/>
      <c r="J34" s="4"/>
      <c r="K34" s="4"/>
      <c r="L34" s="4"/>
      <c r="M34" s="4"/>
      <c r="N34" s="4"/>
      <c r="O34" s="4"/>
      <c r="P34" s="4"/>
      <c r="Q34" s="4"/>
      <c r="R34" s="4"/>
      <c r="S34" s="4"/>
      <c r="T34" s="4"/>
      <c r="U34" s="4"/>
      <c r="W34" s="23"/>
      <c r="X34" s="36">
        <f>X3</f>
        <v>10000</v>
      </c>
      <c r="Y34" s="9" t="s">
        <v>31</v>
      </c>
      <c r="Z34" s="48"/>
      <c r="AA34" s="48"/>
      <c r="AB34" s="4"/>
      <c r="AC34" s="56"/>
      <c r="AD34" s="91"/>
    </row>
    <row r="35" spans="1:30" ht="13.5" customHeight="1">
      <c r="A35" s="4"/>
      <c r="B35" s="169" t="s">
        <v>36</v>
      </c>
      <c r="C35" s="20"/>
      <c r="D35" s="4"/>
      <c r="E35" s="4"/>
      <c r="G35" s="4"/>
      <c r="H35" s="4"/>
      <c r="I35" s="4"/>
      <c r="J35" s="4"/>
      <c r="K35" s="4"/>
      <c r="L35" t="s">
        <v>49</v>
      </c>
      <c r="M35" s="4"/>
      <c r="N35" s="4"/>
      <c r="O35" s="4"/>
      <c r="P35" s="4"/>
      <c r="Q35" s="4"/>
      <c r="R35" s="4"/>
      <c r="S35" s="4"/>
      <c r="T35" s="4"/>
      <c r="U35" s="4"/>
      <c r="W35" s="23"/>
      <c r="X35" s="36">
        <f>X34-X32</f>
        <v>1346.119999999999</v>
      </c>
      <c r="Y35" s="9" t="s">
        <v>32</v>
      </c>
      <c r="Z35" s="48"/>
      <c r="AA35" s="48"/>
      <c r="AB35" s="4"/>
      <c r="AC35" s="56"/>
      <c r="AD35" s="91"/>
    </row>
    <row r="36" spans="1:30" ht="13.5" customHeight="1">
      <c r="A36" s="16" t="s">
        <v>43</v>
      </c>
      <c r="B36" s="168"/>
      <c r="C36" s="20"/>
      <c r="D36" s="4"/>
      <c r="E36" s="4"/>
      <c r="G36" s="4"/>
      <c r="H36" s="4"/>
      <c r="I36" s="4"/>
      <c r="J36" s="4"/>
      <c r="K36" s="4"/>
      <c r="L36" s="4"/>
      <c r="M36" s="4"/>
      <c r="N36" s="4"/>
      <c r="O36" s="4"/>
      <c r="P36" s="4"/>
      <c r="Q36" s="4"/>
      <c r="R36" s="4"/>
      <c r="S36" s="4"/>
      <c r="T36" s="4"/>
      <c r="U36" s="4"/>
      <c r="W36" s="23"/>
      <c r="X36" s="24"/>
      <c r="Z36" s="48"/>
      <c r="AA36" s="48"/>
      <c r="AB36" s="4"/>
      <c r="AC36" s="56"/>
      <c r="AD36" s="91"/>
    </row>
    <row r="37" spans="1:30" ht="13.5" customHeight="1" thickBot="1">
      <c r="A37" s="1" t="s">
        <v>40</v>
      </c>
      <c r="B37" s="72"/>
      <c r="C37" s="86" t="s">
        <v>85</v>
      </c>
      <c r="D37" s="26"/>
      <c r="E37" s="26"/>
      <c r="F37" s="44"/>
      <c r="G37" s="27"/>
      <c r="H37" s="28"/>
      <c r="I37" s="28"/>
      <c r="J37" s="28"/>
      <c r="K37" s="42"/>
      <c r="L37" s="28"/>
      <c r="M37" s="28"/>
      <c r="N37" s="28"/>
      <c r="O37" s="28"/>
      <c r="P37" s="28"/>
      <c r="Q37" s="28"/>
      <c r="R37" s="28"/>
      <c r="S37" s="28"/>
      <c r="T37" s="28"/>
      <c r="U37" s="28"/>
      <c r="V37" s="44"/>
      <c r="W37" s="30"/>
      <c r="X37" s="54">
        <v>1840.59</v>
      </c>
      <c r="Z37" s="48">
        <f>IF(W37&lt;=2582.28,W37,IF(AND(2582.28&lt;W37,W37&lt;12911.42),2582.28+0.25*(W37-2582.28),IF(AND(12911.42&lt;=W37,W37&lt;=51645.68),5164.56+0.05*(W37-12911.42),7101.27)))</f>
        <v>0</v>
      </c>
      <c r="AA37" s="48"/>
      <c r="AB37" s="4"/>
      <c r="AC37" s="56"/>
      <c r="AD37" s="92">
        <f>AD30-AD32</f>
        <v>1840.5900000000001</v>
      </c>
    </row>
    <row r="38" spans="1:30" ht="13.5" customHeight="1" thickTop="1">
      <c r="A38" s="16" t="s">
        <v>44</v>
      </c>
      <c r="B38" s="167" t="s">
        <v>36</v>
      </c>
      <c r="C38" s="4"/>
      <c r="D38" s="4"/>
      <c r="E38" s="4"/>
      <c r="G38" s="4"/>
      <c r="H38" s="4"/>
      <c r="I38" s="4"/>
      <c r="J38" s="4"/>
      <c r="K38" s="4"/>
      <c r="L38" s="4"/>
      <c r="M38" s="4"/>
      <c r="N38" s="4"/>
      <c r="O38" s="4"/>
      <c r="P38" s="4"/>
      <c r="Q38" s="4"/>
      <c r="R38" s="4"/>
      <c r="S38" s="4"/>
      <c r="T38" s="4"/>
      <c r="U38" s="4"/>
      <c r="W38" s="4"/>
      <c r="X38" s="4"/>
      <c r="Z38" s="21"/>
      <c r="AB38" s="4"/>
      <c r="AC38" s="56"/>
    </row>
    <row r="39" spans="1:30" ht="13.5" customHeight="1">
      <c r="A39" s="10" t="s">
        <v>45</v>
      </c>
      <c r="B39" s="168"/>
      <c r="C39" s="31">
        <f>COUNT(C37:C38)</f>
        <v>0</v>
      </c>
      <c r="D39" s="4"/>
      <c r="E39" s="4"/>
      <c r="G39" s="4"/>
      <c r="H39" s="4"/>
      <c r="I39" s="4"/>
      <c r="J39" s="4"/>
      <c r="K39" s="4"/>
      <c r="L39" s="4"/>
      <c r="M39" s="4"/>
      <c r="N39" s="4"/>
      <c r="O39" s="4"/>
      <c r="P39" s="4"/>
      <c r="Q39" s="4"/>
      <c r="R39" s="4"/>
      <c r="S39" s="4"/>
      <c r="T39" s="4"/>
      <c r="U39" s="4"/>
      <c r="W39" s="25"/>
      <c r="X39" s="25"/>
      <c r="Z39" s="4"/>
      <c r="AB39" s="4"/>
      <c r="AC39" s="56"/>
    </row>
    <row r="40" spans="1:30" s="44" customFormat="1" ht="13.5" customHeight="1">
      <c r="B40" s="72">
        <v>2025</v>
      </c>
      <c r="C40" s="29">
        <v>1</v>
      </c>
      <c r="D40" s="26" t="s">
        <v>78</v>
      </c>
      <c r="E40" s="26"/>
      <c r="G40" s="26"/>
      <c r="H40" s="28"/>
      <c r="I40" s="28"/>
      <c r="J40" s="28">
        <v>1</v>
      </c>
      <c r="K40" s="28"/>
      <c r="L40" s="28"/>
      <c r="M40" s="28"/>
      <c r="N40" s="28"/>
      <c r="O40" s="28"/>
      <c r="P40" s="28"/>
      <c r="Q40" s="28"/>
      <c r="R40" s="28"/>
      <c r="S40" s="28"/>
      <c r="T40" s="28"/>
      <c r="U40" s="28"/>
      <c r="W40" s="30">
        <v>6000</v>
      </c>
      <c r="X40" s="54">
        <f>Z40</f>
        <v>3436.71</v>
      </c>
      <c r="Z40" s="48">
        <f t="shared" ref="Z40:Z48" si="9">IF(W40&lt;=2582.28,W40,IF(AND(2582.28&lt;W40,W40&lt;12911.42),2582.28+0.25*(W40-2582.28),IF(AND(12911.42&lt;=W40,W40&lt;=51645.68),5164.56+0.05*(W40-12911.42),7101.27)))</f>
        <v>3436.71</v>
      </c>
      <c r="AA40" s="50"/>
      <c r="AB40" s="45"/>
      <c r="AC40" s="56" t="str">
        <f t="shared" si="3"/>
        <v/>
      </c>
    </row>
    <row r="41" spans="1:30" s="44" customFormat="1" ht="13.5" customHeight="1">
      <c r="A41" s="46"/>
      <c r="B41" s="72">
        <v>2026</v>
      </c>
      <c r="C41" s="29">
        <v>2</v>
      </c>
      <c r="D41" s="26" t="s">
        <v>79</v>
      </c>
      <c r="E41" s="26"/>
      <c r="G41" s="26"/>
      <c r="H41" s="28"/>
      <c r="I41" s="28">
        <v>1</v>
      </c>
      <c r="J41" s="28"/>
      <c r="K41" s="28"/>
      <c r="L41" s="28"/>
      <c r="M41" s="28"/>
      <c r="N41" s="28"/>
      <c r="O41" s="28"/>
      <c r="P41" s="28"/>
      <c r="Q41" s="28"/>
      <c r="R41" s="28"/>
      <c r="S41" s="28"/>
      <c r="T41" s="28"/>
      <c r="U41" s="28"/>
      <c r="W41" s="30">
        <v>7000</v>
      </c>
      <c r="X41" s="54">
        <f t="shared" ref="X41:X48" si="10">Z41</f>
        <v>3686.71</v>
      </c>
      <c r="Z41" s="48">
        <f t="shared" si="9"/>
        <v>3686.71</v>
      </c>
      <c r="AA41" s="50"/>
      <c r="AB41" s="45"/>
      <c r="AC41" s="56" t="str">
        <f t="shared" si="3"/>
        <v/>
      </c>
    </row>
    <row r="42" spans="1:30" s="44" customFormat="1" ht="13.5" customHeight="1">
      <c r="A42" s="46"/>
      <c r="B42" s="72">
        <v>2026</v>
      </c>
      <c r="C42" s="29">
        <v>3</v>
      </c>
      <c r="D42" s="26" t="s">
        <v>80</v>
      </c>
      <c r="E42" s="26"/>
      <c r="G42" s="26"/>
      <c r="H42" s="28"/>
      <c r="I42" s="28"/>
      <c r="J42" s="28"/>
      <c r="K42" s="28"/>
      <c r="L42" s="28">
        <v>1</v>
      </c>
      <c r="M42" s="28"/>
      <c r="N42" s="28"/>
      <c r="O42" s="28"/>
      <c r="P42" s="28"/>
      <c r="Q42" s="28"/>
      <c r="R42" s="28"/>
      <c r="S42" s="28"/>
      <c r="T42" s="28"/>
      <c r="U42" s="28"/>
      <c r="W42" s="30">
        <v>4000</v>
      </c>
      <c r="X42" s="54">
        <f t="shared" si="10"/>
        <v>2936.71</v>
      </c>
      <c r="Z42" s="48">
        <f t="shared" si="9"/>
        <v>2936.71</v>
      </c>
      <c r="AA42" s="50"/>
      <c r="AB42" s="45"/>
      <c r="AC42" s="56" t="str">
        <f t="shared" si="3"/>
        <v/>
      </c>
    </row>
    <row r="43" spans="1:30" s="44" customFormat="1" ht="13.5" customHeight="1">
      <c r="A43" s="46"/>
      <c r="B43" s="72"/>
      <c r="C43" s="43"/>
      <c r="D43" s="26"/>
      <c r="E43" s="26"/>
      <c r="G43" s="26"/>
      <c r="H43" s="28"/>
      <c r="I43" s="28"/>
      <c r="J43" s="28"/>
      <c r="K43" s="28"/>
      <c r="L43" s="28"/>
      <c r="M43" s="28"/>
      <c r="N43" s="28"/>
      <c r="O43" s="28"/>
      <c r="P43" s="28"/>
      <c r="Q43" s="28"/>
      <c r="R43" s="28"/>
      <c r="S43" s="28"/>
      <c r="T43" s="28"/>
      <c r="U43" s="28"/>
      <c r="W43" s="30"/>
      <c r="X43" s="54">
        <f t="shared" si="10"/>
        <v>0</v>
      </c>
      <c r="Z43" s="48">
        <f t="shared" si="9"/>
        <v>0</v>
      </c>
      <c r="AA43" s="50"/>
      <c r="AB43" s="45"/>
      <c r="AC43" s="56" t="str">
        <f t="shared" si="3"/>
        <v/>
      </c>
    </row>
    <row r="44" spans="1:30" s="44" customFormat="1" ht="13.5" customHeight="1">
      <c r="A44" s="46"/>
      <c r="B44" s="72"/>
      <c r="C44" s="29"/>
      <c r="D44" s="26"/>
      <c r="E44" s="26"/>
      <c r="G44" s="26"/>
      <c r="H44" s="28"/>
      <c r="I44" s="28"/>
      <c r="J44" s="28"/>
      <c r="K44" s="28"/>
      <c r="L44" s="28"/>
      <c r="M44" s="28"/>
      <c r="N44" s="28"/>
      <c r="O44" s="28"/>
      <c r="P44" s="28"/>
      <c r="Q44" s="28"/>
      <c r="R44" s="28"/>
      <c r="S44" s="28"/>
      <c r="T44" s="28"/>
      <c r="U44" s="28"/>
      <c r="W44" s="30"/>
      <c r="X44" s="54">
        <f t="shared" si="10"/>
        <v>0</v>
      </c>
      <c r="Z44" s="48">
        <f t="shared" si="9"/>
        <v>0</v>
      </c>
      <c r="AA44" s="50"/>
      <c r="AB44" s="45"/>
      <c r="AC44" s="56" t="str">
        <f t="shared" si="3"/>
        <v/>
      </c>
    </row>
    <row r="45" spans="1:30" s="44" customFormat="1" ht="13.5" customHeight="1">
      <c r="A45" s="46"/>
      <c r="B45" s="72"/>
      <c r="C45" s="43"/>
      <c r="D45" s="26"/>
      <c r="E45" s="26"/>
      <c r="G45" s="26"/>
      <c r="H45" s="28"/>
      <c r="I45" s="28"/>
      <c r="J45" s="28"/>
      <c r="K45" s="28"/>
      <c r="L45" s="28"/>
      <c r="M45" s="28"/>
      <c r="N45" s="28"/>
      <c r="O45" s="28"/>
      <c r="P45" s="28"/>
      <c r="Q45" s="28"/>
      <c r="R45" s="28"/>
      <c r="S45" s="28"/>
      <c r="T45" s="28"/>
      <c r="U45" s="28"/>
      <c r="W45" s="30"/>
      <c r="X45" s="54">
        <f>Z45</f>
        <v>0</v>
      </c>
      <c r="Z45" s="48">
        <f>IF(W45&lt;=2582.28,W45,IF(AND(2582.28&lt;W45,W45&lt;12911.42),2582.28+0.25*(W45-2582.28),IF(AND(12911.42&lt;=W45,W45&lt;=51645.68),5164.56+0.05*(W45-12911.42),7101.27)))</f>
        <v>0</v>
      </c>
      <c r="AA45" s="50"/>
      <c r="AB45" s="45"/>
      <c r="AC45" s="56" t="str">
        <f t="shared" si="3"/>
        <v/>
      </c>
    </row>
    <row r="46" spans="1:30" s="44" customFormat="1" ht="13.5" customHeight="1">
      <c r="A46" s="46"/>
      <c r="B46" s="72"/>
      <c r="C46" s="29"/>
      <c r="D46" s="26"/>
      <c r="E46" s="26"/>
      <c r="G46" s="26"/>
      <c r="H46" s="28"/>
      <c r="I46" s="28"/>
      <c r="J46" s="28"/>
      <c r="K46" s="28"/>
      <c r="L46" s="28"/>
      <c r="M46" s="28"/>
      <c r="N46" s="28"/>
      <c r="O46" s="28"/>
      <c r="P46" s="28"/>
      <c r="Q46" s="28"/>
      <c r="R46" s="28"/>
      <c r="S46" s="28"/>
      <c r="T46" s="28"/>
      <c r="U46" s="28"/>
      <c r="W46" s="30"/>
      <c r="X46" s="54">
        <f t="shared" si="10"/>
        <v>0</v>
      </c>
      <c r="Z46" s="48">
        <f t="shared" si="9"/>
        <v>0</v>
      </c>
      <c r="AA46" s="50"/>
      <c r="AB46" s="45"/>
      <c r="AC46" s="56" t="str">
        <f t="shared" si="3"/>
        <v/>
      </c>
    </row>
    <row r="47" spans="1:30" s="44" customFormat="1" ht="13.5" customHeight="1">
      <c r="A47" s="46"/>
      <c r="B47" s="72"/>
      <c r="C47" s="29"/>
      <c r="D47" s="26"/>
      <c r="E47" s="26"/>
      <c r="G47" s="26"/>
      <c r="H47" s="28"/>
      <c r="I47" s="28"/>
      <c r="J47" s="28"/>
      <c r="K47" s="28"/>
      <c r="L47" s="28"/>
      <c r="M47" s="28"/>
      <c r="N47" s="28"/>
      <c r="O47" s="28"/>
      <c r="P47" s="28"/>
      <c r="Q47" s="28"/>
      <c r="R47" s="28"/>
      <c r="S47" s="28"/>
      <c r="T47" s="28"/>
      <c r="U47" s="28"/>
      <c r="W47" s="30"/>
      <c r="X47" s="54">
        <f t="shared" si="10"/>
        <v>0</v>
      </c>
      <c r="Z47" s="48">
        <f t="shared" si="9"/>
        <v>0</v>
      </c>
      <c r="AA47" s="50"/>
      <c r="AB47" s="45"/>
      <c r="AC47" s="56" t="str">
        <f t="shared" si="3"/>
        <v/>
      </c>
    </row>
    <row r="48" spans="1:30" s="44" customFormat="1" ht="13.5" customHeight="1">
      <c r="A48" s="46"/>
      <c r="B48" s="72"/>
      <c r="C48" s="29"/>
      <c r="D48" s="26"/>
      <c r="E48" s="94"/>
      <c r="G48" s="94"/>
      <c r="H48" s="28"/>
      <c r="I48" s="28"/>
      <c r="J48" s="28"/>
      <c r="K48" s="28"/>
      <c r="L48" s="28"/>
      <c r="M48" s="28"/>
      <c r="N48" s="28"/>
      <c r="O48" s="28"/>
      <c r="P48" s="28"/>
      <c r="Q48" s="28"/>
      <c r="R48" s="28"/>
      <c r="S48" s="28"/>
      <c r="T48" s="28"/>
      <c r="U48" s="28"/>
      <c r="W48" s="30"/>
      <c r="X48" s="54">
        <f t="shared" si="10"/>
        <v>0</v>
      </c>
      <c r="Z48" s="48">
        <f t="shared" si="9"/>
        <v>0</v>
      </c>
      <c r="AA48" s="50"/>
      <c r="AB48" s="45"/>
      <c r="AC48" s="56" t="str">
        <f t="shared" si="3"/>
        <v/>
      </c>
    </row>
    <row r="49" spans="1:28" ht="13.5" customHeight="1">
      <c r="A49" s="4"/>
      <c r="B49" s="4"/>
      <c r="C49" s="38">
        <v>3</v>
      </c>
      <c r="D49" s="4"/>
      <c r="E49" s="97" t="s">
        <v>90</v>
      </c>
      <c r="F49" s="95"/>
      <c r="G49" s="96">
        <f>SUM(H49:U49)</f>
        <v>3</v>
      </c>
      <c r="H49" s="40">
        <f>COUNTA(H37:H48)</f>
        <v>0</v>
      </c>
      <c r="I49" s="40">
        <f t="shared" ref="I49:U49" si="11">COUNTA(I37:I48)</f>
        <v>1</v>
      </c>
      <c r="J49" s="40">
        <f t="shared" si="11"/>
        <v>1</v>
      </c>
      <c r="K49" s="40">
        <f t="shared" si="11"/>
        <v>0</v>
      </c>
      <c r="L49" s="40">
        <f t="shared" si="11"/>
        <v>1</v>
      </c>
      <c r="M49" s="40">
        <f t="shared" si="11"/>
        <v>0</v>
      </c>
      <c r="N49" s="40">
        <f t="shared" si="11"/>
        <v>0</v>
      </c>
      <c r="O49" s="40">
        <f t="shared" si="11"/>
        <v>0</v>
      </c>
      <c r="P49" s="40">
        <f t="shared" si="11"/>
        <v>0</v>
      </c>
      <c r="Q49" s="40">
        <f t="shared" si="11"/>
        <v>0</v>
      </c>
      <c r="R49" s="40">
        <f t="shared" si="11"/>
        <v>0</v>
      </c>
      <c r="S49" s="40">
        <f t="shared" si="11"/>
        <v>0</v>
      </c>
      <c r="T49" s="40">
        <f t="shared" si="11"/>
        <v>0</v>
      </c>
      <c r="U49" s="40">
        <f t="shared" si="11"/>
        <v>0</v>
      </c>
      <c r="W49" s="36">
        <f>SUM(W40:W48)</f>
        <v>17000</v>
      </c>
      <c r="X49" s="36">
        <f>SUM(X37:X48)</f>
        <v>11900.720000000001</v>
      </c>
      <c r="Y49" s="9" t="s">
        <v>91</v>
      </c>
      <c r="Z49" s="21"/>
      <c r="AB49" s="4"/>
    </row>
    <row r="50" spans="1:28" ht="9.75" customHeight="1">
      <c r="C50"/>
      <c r="W50"/>
      <c r="X50" s="59"/>
      <c r="AB50" s="4"/>
    </row>
    <row r="51" spans="1:28" ht="13.5" customHeight="1">
      <c r="A51" s="9"/>
      <c r="B51" s="9"/>
      <c r="C51" s="39">
        <f>C34+C49</f>
        <v>12</v>
      </c>
      <c r="D51" s="9" t="s">
        <v>33</v>
      </c>
      <c r="E51" s="9"/>
      <c r="G51" s="9"/>
      <c r="H51" s="41">
        <f t="shared" ref="H51:U51" si="12">H21+H31+H49</f>
        <v>0</v>
      </c>
      <c r="I51" s="41">
        <f t="shared" si="12"/>
        <v>1</v>
      </c>
      <c r="J51" s="41">
        <f t="shared" si="12"/>
        <v>1</v>
      </c>
      <c r="K51" s="41">
        <f t="shared" si="12"/>
        <v>0</v>
      </c>
      <c r="L51" s="41">
        <f t="shared" si="12"/>
        <v>1</v>
      </c>
      <c r="M51" s="41">
        <f t="shared" si="12"/>
        <v>0</v>
      </c>
      <c r="N51" s="41">
        <f t="shared" si="12"/>
        <v>0</v>
      </c>
      <c r="O51" s="41">
        <f t="shared" si="12"/>
        <v>0</v>
      </c>
      <c r="P51" s="41">
        <f t="shared" si="12"/>
        <v>0</v>
      </c>
      <c r="Q51" s="41">
        <f t="shared" si="12"/>
        <v>0</v>
      </c>
      <c r="R51" s="41">
        <f t="shared" si="12"/>
        <v>0</v>
      </c>
      <c r="S51" s="41">
        <f t="shared" si="12"/>
        <v>0</v>
      </c>
      <c r="T51" s="41">
        <f t="shared" si="12"/>
        <v>0</v>
      </c>
      <c r="U51" s="41">
        <f t="shared" si="12"/>
        <v>0</v>
      </c>
      <c r="W51" s="36">
        <f>W49+W32</f>
        <v>28375</v>
      </c>
      <c r="X51" s="36">
        <f>X49+X32</f>
        <v>20554.600000000002</v>
      </c>
      <c r="Y51" s="9" t="s">
        <v>34</v>
      </c>
      <c r="Z51" s="16"/>
      <c r="AB51" s="4"/>
    </row>
    <row r="52" spans="1:28" ht="13.5" customHeight="1">
      <c r="A52" s="9"/>
      <c r="B52" s="9"/>
      <c r="C52" s="64"/>
      <c r="D52" s="9"/>
      <c r="E52" s="71" t="s">
        <v>81</v>
      </c>
      <c r="G52" s="9"/>
      <c r="H52" s="65"/>
      <c r="I52" s="65"/>
      <c r="J52" s="65"/>
      <c r="K52" s="65"/>
      <c r="L52" s="65"/>
      <c r="M52" s="65"/>
      <c r="N52" s="65"/>
      <c r="O52" s="65"/>
      <c r="P52" s="65"/>
      <c r="Q52" s="65"/>
      <c r="R52" s="65"/>
      <c r="S52" s="65"/>
      <c r="T52" s="65"/>
      <c r="U52" s="65"/>
      <c r="V52" s="66"/>
      <c r="W52" s="67"/>
      <c r="X52" s="81">
        <f>X49-X35</f>
        <v>10554.600000000002</v>
      </c>
      <c r="Y52" s="98" t="s">
        <v>92</v>
      </c>
      <c r="Z52" s="16"/>
      <c r="AB52" s="4"/>
    </row>
    <row r="53" spans="1:28" ht="13.5" customHeight="1">
      <c r="A53" s="9"/>
      <c r="B53" s="68" t="s">
        <v>47</v>
      </c>
      <c r="C53" s="69"/>
      <c r="D53" s="70"/>
      <c r="E53" s="162"/>
      <c r="F53" s="163"/>
      <c r="G53" s="163"/>
      <c r="H53" s="163"/>
      <c r="I53" s="163"/>
      <c r="J53" s="164"/>
      <c r="N53" s="174" t="s">
        <v>89</v>
      </c>
      <c r="O53" s="175"/>
      <c r="P53" s="175"/>
      <c r="Q53" s="175"/>
      <c r="R53" s="83"/>
      <c r="S53" s="83"/>
      <c r="T53" s="83"/>
      <c r="U53" s="84"/>
      <c r="V53" s="66"/>
      <c r="W53" s="67"/>
      <c r="X53" s="67"/>
      <c r="Z53" s="16"/>
      <c r="AB53" s="4"/>
    </row>
    <row r="54" spans="1:28" ht="13.5" customHeight="1">
      <c r="A54" s="9"/>
      <c r="B54" s="68" t="s">
        <v>48</v>
      </c>
      <c r="C54" s="69"/>
      <c r="D54" s="70"/>
      <c r="E54" s="162"/>
      <c r="F54" s="163"/>
      <c r="G54" s="163"/>
      <c r="H54" s="163"/>
      <c r="I54" s="163"/>
      <c r="J54" s="164"/>
      <c r="N54" s="174" t="s">
        <v>89</v>
      </c>
      <c r="O54" s="175"/>
      <c r="P54" s="175"/>
      <c r="Q54" s="175"/>
      <c r="R54" s="83"/>
      <c r="S54" s="83"/>
      <c r="T54" s="83"/>
      <c r="U54" s="84"/>
      <c r="V54" s="66"/>
      <c r="W54" s="67"/>
      <c r="X54" s="67"/>
      <c r="Z54" s="16"/>
      <c r="AB54" s="4"/>
    </row>
    <row r="64" spans="1:28">
      <c r="K64" s="1"/>
    </row>
  </sheetData>
  <sheetProtection insertRows="0"/>
  <mergeCells count="11">
    <mergeCell ref="E53:J53"/>
    <mergeCell ref="E54:J54"/>
    <mergeCell ref="N53:Q53"/>
    <mergeCell ref="N54:Q54"/>
    <mergeCell ref="D3:E3"/>
    <mergeCell ref="B38:B39"/>
    <mergeCell ref="B35:B36"/>
    <mergeCell ref="B22:B23"/>
    <mergeCell ref="B7:B8"/>
    <mergeCell ref="B5:C5"/>
    <mergeCell ref="B6:C6"/>
  </mergeCells>
  <phoneticPr fontId="0" type="noConversion"/>
  <hyperlinks>
    <hyperlink ref="X1" r:id="rId1" xr:uid="{3578903E-8803-4D90-AEC4-046D45CE6AF2}"/>
  </hyperlinks>
  <printOptions horizontalCentered="1" gridLinesSet="0"/>
  <pageMargins left="0.23622047244094491" right="0.23622047244094491" top="0.74803149606299213" bottom="0.74803149606299213" header="0.31496062992125984" footer="0.31496062992125984"/>
  <pageSetup paperSize="9" scale="71" fitToHeight="0" orientation="landscape" r:id="rId2"/>
  <headerFooter alignWithMargins="0">
    <oddHeader xml:space="preserve">&amp;C&amp;"Univers (WN),Grassetto"&amp;14REGIONE DELL'UMBRIA - Ricognizione dello stato di attuazione della L. 13/89 e L.R. 19/02
</oddHead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E9668-8735-4E88-BD64-D5F4DED29C83}">
  <dimension ref="A1:Q42"/>
  <sheetViews>
    <sheetView zoomScaleNormal="100" workbookViewId="0"/>
  </sheetViews>
  <sheetFormatPr defaultRowHeight="11.25"/>
  <sheetData>
    <row r="1" spans="1:17" ht="23.25" customHeight="1">
      <c r="A1" s="73" t="s">
        <v>35</v>
      </c>
    </row>
    <row r="3" spans="1:17" ht="50.25" customHeight="1">
      <c r="A3" s="177" t="s">
        <v>56</v>
      </c>
      <c r="B3" s="177"/>
      <c r="C3" s="177"/>
      <c r="D3" s="177"/>
      <c r="E3" s="177"/>
      <c r="F3" s="177"/>
      <c r="G3" s="177"/>
      <c r="H3" s="177"/>
      <c r="I3" s="177"/>
      <c r="J3" s="177"/>
      <c r="K3" s="177"/>
      <c r="L3" s="177"/>
      <c r="M3" s="177"/>
      <c r="N3" s="177"/>
      <c r="O3" s="177"/>
      <c r="P3" s="177"/>
      <c r="Q3" s="177"/>
    </row>
    <row r="4" spans="1:17" ht="44.25" customHeight="1">
      <c r="A4" s="177" t="s">
        <v>66</v>
      </c>
      <c r="B4" s="177"/>
      <c r="C4" s="177"/>
      <c r="D4" s="177"/>
      <c r="E4" s="177"/>
      <c r="F4" s="177"/>
      <c r="G4" s="177"/>
      <c r="H4" s="177"/>
      <c r="I4" s="177"/>
      <c r="J4" s="177"/>
      <c r="K4" s="177"/>
      <c r="L4" s="177"/>
      <c r="M4" s="177"/>
      <c r="N4" s="177"/>
      <c r="O4" s="177"/>
      <c r="P4" s="177"/>
      <c r="Q4" s="177"/>
    </row>
    <row r="5" spans="1:17" ht="15">
      <c r="A5" s="73" t="s">
        <v>50</v>
      </c>
      <c r="B5" s="74"/>
      <c r="C5" s="74"/>
      <c r="D5" s="74"/>
      <c r="E5" s="74"/>
      <c r="F5" s="74"/>
      <c r="G5" s="74"/>
      <c r="H5" s="74"/>
      <c r="I5" s="74"/>
      <c r="J5" s="74"/>
      <c r="K5" s="74"/>
      <c r="L5" s="74"/>
      <c r="M5" s="74"/>
      <c r="N5" s="74"/>
      <c r="O5" s="74"/>
      <c r="P5" s="74"/>
      <c r="Q5" s="74"/>
    </row>
    <row r="6" spans="1:17" ht="58.5" customHeight="1">
      <c r="A6" s="177" t="s">
        <v>57</v>
      </c>
      <c r="B6" s="177"/>
      <c r="C6" s="177"/>
      <c r="D6" s="177"/>
      <c r="E6" s="177"/>
      <c r="F6" s="177"/>
      <c r="G6" s="177"/>
      <c r="H6" s="177"/>
      <c r="I6" s="177"/>
      <c r="J6" s="177"/>
      <c r="K6" s="177"/>
      <c r="L6" s="177"/>
      <c r="M6" s="177"/>
      <c r="N6" s="177"/>
      <c r="O6" s="177"/>
      <c r="P6" s="177"/>
      <c r="Q6" s="177"/>
    </row>
    <row r="7" spans="1:17" ht="15" customHeight="1">
      <c r="A7" s="177" t="s">
        <v>51</v>
      </c>
      <c r="B7" s="177"/>
      <c r="C7" s="177"/>
      <c r="D7" s="177"/>
      <c r="E7" s="177"/>
      <c r="F7" s="177"/>
      <c r="G7" s="177"/>
      <c r="H7" s="177"/>
      <c r="I7" s="177"/>
      <c r="J7" s="177"/>
      <c r="K7" s="177"/>
      <c r="L7" s="177"/>
      <c r="M7" s="177"/>
      <c r="N7" s="177"/>
      <c r="O7" s="177"/>
      <c r="P7" s="177"/>
      <c r="Q7" s="177"/>
    </row>
    <row r="8" spans="1:17" ht="15" customHeight="1">
      <c r="A8" s="79" t="s">
        <v>52</v>
      </c>
      <c r="B8" s="75"/>
      <c r="C8" s="75"/>
      <c r="D8" s="75"/>
      <c r="E8" s="75"/>
      <c r="F8" s="75"/>
      <c r="G8" s="75"/>
      <c r="H8" s="75"/>
      <c r="I8" s="75"/>
      <c r="J8" s="75"/>
      <c r="K8" s="75"/>
      <c r="L8" s="75"/>
      <c r="M8" s="75"/>
      <c r="N8" s="75"/>
      <c r="O8" s="75"/>
      <c r="P8" s="75"/>
      <c r="Q8" s="75"/>
    </row>
    <row r="9" spans="1:17" ht="72.75" customHeight="1">
      <c r="A9" s="177" t="s">
        <v>58</v>
      </c>
      <c r="B9" s="177"/>
      <c r="C9" s="177"/>
      <c r="D9" s="177"/>
      <c r="E9" s="177"/>
      <c r="F9" s="177"/>
      <c r="G9" s="177"/>
      <c r="H9" s="177"/>
      <c r="I9" s="177"/>
      <c r="J9" s="177"/>
      <c r="K9" s="177"/>
      <c r="L9" s="177"/>
      <c r="M9" s="177"/>
      <c r="N9" s="177"/>
      <c r="O9" s="177"/>
      <c r="P9" s="177"/>
      <c r="Q9" s="177"/>
    </row>
    <row r="10" spans="1:17" ht="15" customHeight="1">
      <c r="A10" s="80" t="s">
        <v>53</v>
      </c>
      <c r="B10" s="75"/>
      <c r="C10" s="75"/>
      <c r="D10" s="75"/>
      <c r="E10" s="75"/>
      <c r="F10" s="75"/>
      <c r="G10" s="75"/>
      <c r="H10" s="75"/>
      <c r="I10" s="75"/>
      <c r="J10" s="75"/>
      <c r="K10" s="75"/>
      <c r="L10" s="75"/>
      <c r="M10" s="75"/>
      <c r="N10" s="75"/>
      <c r="O10" s="75"/>
      <c r="P10" s="75"/>
      <c r="Q10" s="75"/>
    </row>
    <row r="11" spans="1:17" ht="76.5" customHeight="1">
      <c r="A11" s="177" t="s">
        <v>65</v>
      </c>
      <c r="B11" s="177"/>
      <c r="C11" s="177"/>
      <c r="D11" s="177"/>
      <c r="E11" s="177"/>
      <c r="F11" s="177"/>
      <c r="G11" s="177"/>
      <c r="H11" s="177"/>
      <c r="I11" s="177"/>
      <c r="J11" s="177"/>
      <c r="K11" s="177"/>
      <c r="L11" s="177"/>
      <c r="M11" s="177"/>
      <c r="N11" s="177"/>
      <c r="O11" s="177"/>
      <c r="P11" s="177"/>
      <c r="Q11" s="177"/>
    </row>
    <row r="12" spans="1:17" ht="14.25">
      <c r="A12" s="74"/>
      <c r="B12" s="74"/>
      <c r="C12" s="74"/>
      <c r="D12" s="74"/>
      <c r="E12" s="74"/>
      <c r="F12" s="74"/>
      <c r="G12" s="74"/>
      <c r="H12" s="74"/>
      <c r="I12" s="74"/>
      <c r="J12" s="74"/>
      <c r="K12" s="74"/>
      <c r="L12" s="74"/>
      <c r="M12" s="74"/>
      <c r="N12" s="74"/>
      <c r="O12" s="74"/>
      <c r="P12" s="74"/>
      <c r="Q12" s="74"/>
    </row>
    <row r="13" spans="1:17" ht="15">
      <c r="A13" s="74" t="s">
        <v>55</v>
      </c>
      <c r="B13" s="74"/>
      <c r="C13" s="74"/>
      <c r="D13" s="74"/>
      <c r="E13" s="74"/>
      <c r="F13" s="74"/>
      <c r="G13" s="74"/>
      <c r="H13" s="74"/>
      <c r="I13" s="74"/>
      <c r="J13" s="74"/>
      <c r="K13" s="74"/>
      <c r="L13" s="74"/>
      <c r="M13" s="74"/>
      <c r="N13" s="74"/>
      <c r="O13" s="74"/>
      <c r="P13" s="74"/>
      <c r="Q13" s="74"/>
    </row>
    <row r="14" spans="1:17" ht="14.25">
      <c r="A14" s="74"/>
      <c r="B14" s="74"/>
      <c r="C14" s="74"/>
      <c r="D14" s="74"/>
      <c r="E14" s="74"/>
      <c r="F14" s="74"/>
      <c r="G14" s="74"/>
      <c r="H14" s="74"/>
      <c r="I14" s="74"/>
      <c r="J14" s="74"/>
      <c r="K14" s="74"/>
      <c r="L14" s="74"/>
      <c r="M14" s="74"/>
      <c r="N14" s="74"/>
      <c r="O14" s="74"/>
      <c r="P14" s="74"/>
      <c r="Q14" s="74"/>
    </row>
    <row r="15" spans="1:17" ht="14.25">
      <c r="A15" s="74" t="s">
        <v>54</v>
      </c>
      <c r="B15" s="74"/>
      <c r="C15" s="74"/>
      <c r="D15" s="74"/>
      <c r="E15" s="74"/>
      <c r="F15" s="74"/>
      <c r="G15" s="74"/>
      <c r="H15" s="74"/>
      <c r="I15" s="74"/>
      <c r="J15" s="74"/>
      <c r="K15" s="74"/>
      <c r="L15" s="74"/>
      <c r="M15" s="74"/>
      <c r="N15" s="74"/>
      <c r="O15" s="74"/>
      <c r="P15" s="74"/>
      <c r="Q15" s="74"/>
    </row>
    <row r="16" spans="1:17" ht="32.25" customHeight="1">
      <c r="A16" s="176" t="s">
        <v>67</v>
      </c>
      <c r="B16" s="176"/>
      <c r="C16" s="176"/>
      <c r="D16" s="176"/>
      <c r="E16" s="176"/>
      <c r="F16" s="176"/>
      <c r="G16" s="176"/>
      <c r="H16" s="176"/>
      <c r="I16" s="176"/>
      <c r="J16" s="176"/>
      <c r="K16" s="176"/>
      <c r="L16" s="176"/>
      <c r="M16" s="176"/>
      <c r="N16" s="176"/>
      <c r="O16" s="176"/>
      <c r="P16" s="176"/>
      <c r="Q16" s="176"/>
    </row>
    <row r="17" spans="1:17" ht="31.5" customHeight="1">
      <c r="A17" s="176" t="s">
        <v>68</v>
      </c>
      <c r="B17" s="176"/>
      <c r="C17" s="176"/>
      <c r="D17" s="176"/>
      <c r="E17" s="176"/>
      <c r="F17" s="176"/>
      <c r="G17" s="176"/>
      <c r="H17" s="176"/>
      <c r="I17" s="176"/>
      <c r="J17" s="176"/>
      <c r="K17" s="176"/>
      <c r="L17" s="176"/>
      <c r="M17" s="176"/>
      <c r="N17" s="176"/>
      <c r="O17" s="176"/>
      <c r="P17" s="176"/>
      <c r="Q17" s="176"/>
    </row>
    <row r="18" spans="1:17" ht="65.25" customHeight="1">
      <c r="A18" s="176" t="s">
        <v>69</v>
      </c>
      <c r="B18" s="176"/>
      <c r="C18" s="176"/>
      <c r="D18" s="176"/>
      <c r="E18" s="176"/>
      <c r="F18" s="176"/>
      <c r="G18" s="176"/>
      <c r="H18" s="176"/>
      <c r="I18" s="176"/>
      <c r="J18" s="176"/>
      <c r="K18" s="176"/>
      <c r="L18" s="176"/>
      <c r="M18" s="176"/>
      <c r="N18" s="176"/>
      <c r="O18" s="176"/>
      <c r="P18" s="176"/>
      <c r="Q18" s="176"/>
    </row>
    <row r="19" spans="1:17" ht="35.25" customHeight="1">
      <c r="A19" s="176" t="s">
        <v>42</v>
      </c>
      <c r="B19" s="176"/>
      <c r="C19" s="176"/>
      <c r="D19" s="176"/>
      <c r="E19" s="176"/>
      <c r="F19" s="176"/>
      <c r="G19" s="176"/>
      <c r="H19" s="176"/>
      <c r="I19" s="176"/>
      <c r="J19" s="176"/>
      <c r="K19" s="176"/>
      <c r="L19" s="176"/>
      <c r="M19" s="176"/>
      <c r="N19" s="176"/>
      <c r="O19" s="176"/>
      <c r="P19" s="176"/>
      <c r="Q19" s="176"/>
    </row>
    <row r="20" spans="1:17" ht="14.25">
      <c r="A20" s="76"/>
      <c r="B20" s="74"/>
      <c r="C20" s="74"/>
      <c r="D20" s="74"/>
      <c r="E20" s="74"/>
      <c r="F20" s="74"/>
      <c r="G20" s="74"/>
      <c r="H20" s="74"/>
      <c r="I20" s="74"/>
      <c r="J20" s="74"/>
      <c r="K20" s="74"/>
      <c r="L20" s="74"/>
      <c r="M20" s="74"/>
      <c r="N20" s="74"/>
      <c r="O20" s="74"/>
      <c r="P20" s="74"/>
      <c r="Q20" s="74"/>
    </row>
    <row r="21" spans="1:17" ht="15">
      <c r="A21" s="74" t="s">
        <v>59</v>
      </c>
      <c r="B21" s="74"/>
      <c r="C21" s="74"/>
      <c r="D21" s="74"/>
      <c r="E21" s="74"/>
      <c r="F21" s="74"/>
      <c r="G21" s="74"/>
      <c r="H21" s="74"/>
      <c r="I21" s="74"/>
      <c r="J21" s="74"/>
      <c r="K21" s="74"/>
      <c r="L21" s="74"/>
      <c r="M21" s="74"/>
      <c r="N21" s="74"/>
      <c r="O21" s="74"/>
      <c r="P21" s="74"/>
      <c r="Q21" s="74"/>
    </row>
    <row r="22" spans="1:17" ht="14.25">
      <c r="A22" s="74" t="s">
        <v>61</v>
      </c>
      <c r="B22" s="74"/>
      <c r="C22" s="74"/>
      <c r="D22" s="74"/>
      <c r="E22" s="74"/>
      <c r="F22" s="74"/>
      <c r="G22" s="74"/>
      <c r="H22" s="74"/>
      <c r="I22" s="74"/>
      <c r="J22" s="74"/>
      <c r="K22" s="74"/>
      <c r="L22" s="74"/>
      <c r="M22" s="74"/>
      <c r="N22" s="74"/>
      <c r="O22" s="74"/>
      <c r="P22" s="74"/>
      <c r="Q22" s="74"/>
    </row>
    <row r="23" spans="1:17" ht="14.25">
      <c r="A23" s="76" t="s">
        <v>62</v>
      </c>
      <c r="B23" s="74"/>
      <c r="C23" s="74"/>
      <c r="D23" s="74"/>
      <c r="E23" s="74"/>
      <c r="F23" s="74"/>
      <c r="G23" s="74"/>
      <c r="H23" s="74"/>
      <c r="I23" s="74"/>
      <c r="J23" s="74"/>
      <c r="K23" s="74"/>
      <c r="L23" s="74"/>
      <c r="M23" s="74"/>
      <c r="N23" s="74"/>
      <c r="O23" s="74"/>
      <c r="P23" s="74"/>
      <c r="Q23" s="74"/>
    </row>
    <row r="24" spans="1:17" ht="14.25">
      <c r="A24" s="77"/>
      <c r="B24" s="74"/>
      <c r="C24" s="74"/>
      <c r="D24" s="74"/>
      <c r="E24" s="74"/>
      <c r="F24" s="74"/>
      <c r="G24" s="74"/>
      <c r="H24" s="74"/>
      <c r="I24" s="74"/>
      <c r="J24" s="74"/>
      <c r="K24" s="74"/>
      <c r="L24" s="74"/>
      <c r="M24" s="74"/>
      <c r="N24" s="74"/>
      <c r="O24" s="74"/>
      <c r="P24" s="74"/>
      <c r="Q24" s="74"/>
    </row>
    <row r="25" spans="1:17" ht="15">
      <c r="A25" s="74" t="s">
        <v>60</v>
      </c>
      <c r="B25" s="74"/>
      <c r="C25" s="74"/>
      <c r="D25" s="74"/>
      <c r="E25" s="74"/>
      <c r="F25" s="74"/>
      <c r="G25" s="74"/>
      <c r="H25" s="74"/>
      <c r="I25" s="74"/>
      <c r="J25" s="74"/>
      <c r="K25" s="74"/>
      <c r="L25" s="74"/>
      <c r="M25" s="74"/>
      <c r="N25" s="74"/>
      <c r="O25" s="74"/>
      <c r="P25" s="74"/>
      <c r="Q25" s="74"/>
    </row>
    <row r="26" spans="1:17" ht="30.75" customHeight="1">
      <c r="A26" s="177" t="s">
        <v>37</v>
      </c>
      <c r="B26" s="177"/>
      <c r="C26" s="177"/>
      <c r="D26" s="177"/>
      <c r="E26" s="177"/>
      <c r="F26" s="177"/>
      <c r="G26" s="177"/>
      <c r="H26" s="177"/>
      <c r="I26" s="177"/>
      <c r="J26" s="177"/>
      <c r="K26" s="177"/>
      <c r="L26" s="177"/>
      <c r="M26" s="177"/>
      <c r="N26" s="177"/>
      <c r="O26" s="177"/>
      <c r="P26" s="177"/>
      <c r="Q26" s="177"/>
    </row>
    <row r="27" spans="1:17" ht="29.25" customHeight="1">
      <c r="A27" s="177" t="s">
        <v>70</v>
      </c>
      <c r="B27" s="177"/>
      <c r="C27" s="177"/>
      <c r="D27" s="177"/>
      <c r="E27" s="177"/>
      <c r="F27" s="177"/>
      <c r="G27" s="177"/>
      <c r="H27" s="177"/>
      <c r="I27" s="177"/>
      <c r="J27" s="177"/>
      <c r="K27" s="177"/>
      <c r="L27" s="177"/>
      <c r="M27" s="177"/>
      <c r="N27" s="177"/>
      <c r="O27" s="177"/>
      <c r="P27" s="177"/>
      <c r="Q27" s="177"/>
    </row>
    <row r="28" spans="1:17" ht="14.25">
      <c r="A28" s="76" t="s">
        <v>38</v>
      </c>
      <c r="B28" s="74"/>
      <c r="C28" s="74"/>
      <c r="D28" s="74"/>
      <c r="E28" s="74"/>
      <c r="F28" s="74"/>
      <c r="G28" s="74"/>
      <c r="H28" s="74"/>
      <c r="I28" s="74"/>
      <c r="J28" s="74"/>
      <c r="K28" s="74"/>
      <c r="L28" s="74"/>
      <c r="M28" s="74"/>
      <c r="N28" s="74"/>
      <c r="O28" s="74"/>
      <c r="P28" s="74"/>
      <c r="Q28" s="74"/>
    </row>
    <row r="29" spans="1:17" ht="14.25">
      <c r="A29" s="76"/>
      <c r="B29" s="74"/>
      <c r="C29" s="74"/>
      <c r="D29" s="74"/>
      <c r="E29" s="74"/>
      <c r="F29" s="74"/>
      <c r="G29" s="74"/>
      <c r="H29" s="74"/>
      <c r="I29" s="74"/>
      <c r="J29" s="74"/>
      <c r="K29" s="74"/>
      <c r="L29" s="74"/>
      <c r="M29" s="74"/>
      <c r="N29" s="74"/>
      <c r="O29" s="74"/>
      <c r="P29" s="74"/>
      <c r="Q29" s="74"/>
    </row>
    <row r="30" spans="1:17" ht="14.25">
      <c r="A30" s="74" t="s">
        <v>39</v>
      </c>
      <c r="B30" s="74"/>
      <c r="C30" s="74"/>
      <c r="D30" s="74"/>
      <c r="E30" s="74"/>
      <c r="F30" s="74"/>
      <c r="G30" s="74"/>
      <c r="H30" s="74"/>
      <c r="I30" s="74"/>
      <c r="J30" s="74"/>
      <c r="K30" s="74"/>
      <c r="L30" s="74"/>
      <c r="M30" s="74"/>
      <c r="N30" s="74"/>
      <c r="O30" s="74"/>
      <c r="P30" s="74"/>
      <c r="Q30" s="74"/>
    </row>
    <row r="31" spans="1:17" ht="14.25">
      <c r="A31" s="76" t="s">
        <v>71</v>
      </c>
      <c r="B31" s="74"/>
      <c r="C31" s="74"/>
      <c r="D31" s="74"/>
      <c r="E31" s="74"/>
      <c r="F31" s="74"/>
      <c r="G31" s="74"/>
      <c r="H31" s="74"/>
      <c r="I31" s="74"/>
      <c r="J31" s="74"/>
      <c r="K31" s="74"/>
      <c r="L31" s="74"/>
      <c r="M31" s="74"/>
      <c r="N31" s="74"/>
      <c r="O31" s="74"/>
      <c r="P31" s="74"/>
      <c r="Q31" s="74"/>
    </row>
    <row r="32" spans="1:17" ht="14.25">
      <c r="A32" s="77"/>
      <c r="B32" s="74"/>
      <c r="C32" s="74"/>
      <c r="D32" s="74"/>
      <c r="E32" s="74"/>
      <c r="F32" s="74"/>
      <c r="G32" s="74"/>
      <c r="H32" s="74"/>
      <c r="I32" s="74"/>
      <c r="J32" s="74"/>
      <c r="K32" s="74"/>
      <c r="L32" s="74"/>
      <c r="M32" s="74"/>
      <c r="N32" s="74"/>
      <c r="O32" s="74"/>
      <c r="P32" s="74"/>
      <c r="Q32" s="74"/>
    </row>
    <row r="33" spans="1:17" ht="30" customHeight="1">
      <c r="A33" s="176" t="s">
        <v>72</v>
      </c>
      <c r="B33" s="176"/>
      <c r="C33" s="176"/>
      <c r="D33" s="176"/>
      <c r="E33" s="176"/>
      <c r="F33" s="176"/>
      <c r="G33" s="176"/>
      <c r="H33" s="176"/>
      <c r="I33" s="176"/>
      <c r="J33" s="176"/>
      <c r="K33" s="176"/>
      <c r="L33" s="176"/>
      <c r="M33" s="176"/>
      <c r="N33" s="176"/>
      <c r="O33" s="176"/>
      <c r="P33" s="176"/>
      <c r="Q33" s="176"/>
    </row>
    <row r="34" spans="1:17" ht="14.25">
      <c r="A34" s="76"/>
      <c r="B34" s="74"/>
      <c r="C34" s="74"/>
      <c r="D34" s="74"/>
      <c r="E34" s="74"/>
      <c r="F34" s="74"/>
      <c r="G34" s="74"/>
      <c r="H34" s="74"/>
      <c r="I34" s="74"/>
      <c r="J34" s="74"/>
      <c r="K34" s="74"/>
      <c r="L34" s="74"/>
      <c r="M34" s="74"/>
      <c r="N34" s="74"/>
      <c r="O34" s="74"/>
      <c r="P34" s="74"/>
      <c r="Q34" s="74"/>
    </row>
    <row r="35" spans="1:17" ht="33.75" customHeight="1">
      <c r="A35" s="176" t="s">
        <v>73</v>
      </c>
      <c r="B35" s="176"/>
      <c r="C35" s="176"/>
      <c r="D35" s="176"/>
      <c r="E35" s="176"/>
      <c r="F35" s="176"/>
      <c r="G35" s="176"/>
      <c r="H35" s="176"/>
      <c r="I35" s="176"/>
      <c r="J35" s="176"/>
      <c r="K35" s="176"/>
      <c r="L35" s="176"/>
      <c r="M35" s="176"/>
      <c r="N35" s="176"/>
      <c r="O35" s="176"/>
      <c r="P35" s="176"/>
      <c r="Q35" s="176"/>
    </row>
    <row r="36" spans="1:17" ht="140.25" customHeight="1">
      <c r="A36" s="177" t="s">
        <v>74</v>
      </c>
      <c r="B36" s="177"/>
      <c r="C36" s="177"/>
      <c r="D36" s="177"/>
      <c r="E36" s="177"/>
      <c r="F36" s="177"/>
      <c r="G36" s="177"/>
      <c r="H36" s="177"/>
      <c r="I36" s="177"/>
      <c r="J36" s="177"/>
      <c r="K36" s="177"/>
      <c r="L36" s="177"/>
      <c r="M36" s="177"/>
      <c r="N36" s="177"/>
      <c r="O36" s="177"/>
      <c r="P36" s="177"/>
      <c r="Q36" s="177"/>
    </row>
    <row r="37" spans="1:17" ht="21.75" customHeight="1">
      <c r="A37" s="78" t="s">
        <v>63</v>
      </c>
      <c r="B37" s="74"/>
      <c r="C37" s="74"/>
      <c r="D37" s="74"/>
      <c r="E37" s="74"/>
      <c r="F37" s="74"/>
      <c r="G37" s="74"/>
      <c r="H37" s="74"/>
      <c r="I37" s="74"/>
      <c r="J37" s="74"/>
      <c r="K37" s="74"/>
      <c r="L37" s="74"/>
      <c r="M37" s="74"/>
      <c r="N37" s="74"/>
      <c r="O37" s="74"/>
      <c r="P37" s="74"/>
      <c r="Q37" s="74"/>
    </row>
    <row r="38" spans="1:17" ht="30" customHeight="1">
      <c r="A38" s="177" t="s">
        <v>75</v>
      </c>
      <c r="B38" s="177"/>
      <c r="C38" s="177"/>
      <c r="D38" s="177"/>
      <c r="E38" s="177"/>
      <c r="F38" s="177"/>
      <c r="G38" s="177"/>
      <c r="H38" s="177"/>
      <c r="I38" s="177"/>
      <c r="J38" s="177"/>
      <c r="K38" s="177"/>
      <c r="L38" s="177"/>
      <c r="M38" s="177"/>
      <c r="N38" s="177"/>
      <c r="O38" s="177"/>
      <c r="P38" s="177"/>
      <c r="Q38" s="177"/>
    </row>
    <row r="39" spans="1:17" ht="14.25">
      <c r="A39" s="74"/>
      <c r="B39" s="74"/>
      <c r="C39" s="74"/>
      <c r="D39" s="74"/>
      <c r="E39" s="74"/>
      <c r="F39" s="74"/>
      <c r="G39" s="74"/>
      <c r="H39" s="74"/>
      <c r="I39" s="74"/>
      <c r="J39" s="74"/>
      <c r="K39" s="74"/>
      <c r="L39" s="74"/>
      <c r="M39" s="74"/>
      <c r="N39" s="74"/>
      <c r="O39" s="74"/>
      <c r="P39" s="74"/>
      <c r="Q39" s="74"/>
    </row>
    <row r="40" spans="1:17" ht="33" customHeight="1">
      <c r="A40" s="177" t="s">
        <v>64</v>
      </c>
      <c r="B40" s="177"/>
      <c r="C40" s="177"/>
      <c r="D40" s="177"/>
      <c r="E40" s="177"/>
      <c r="F40" s="177"/>
      <c r="G40" s="177"/>
      <c r="H40" s="177"/>
      <c r="I40" s="177"/>
      <c r="J40" s="177"/>
      <c r="K40" s="177"/>
      <c r="L40" s="177"/>
      <c r="M40" s="177"/>
      <c r="N40" s="177"/>
      <c r="O40" s="177"/>
      <c r="P40" s="177"/>
      <c r="Q40" s="177"/>
    </row>
    <row r="41" spans="1:17" ht="17.25" customHeight="1">
      <c r="A41" s="74" t="s">
        <v>76</v>
      </c>
    </row>
    <row r="42" spans="1:17" ht="14.25">
      <c r="A42" s="74" t="s">
        <v>77</v>
      </c>
      <c r="J42" s="87" t="s">
        <v>86</v>
      </c>
    </row>
  </sheetData>
  <mergeCells count="17">
    <mergeCell ref="A38:Q38"/>
    <mergeCell ref="A40:Q40"/>
    <mergeCell ref="A17:Q17"/>
    <mergeCell ref="A19:Q19"/>
    <mergeCell ref="A36:Q36"/>
    <mergeCell ref="A27:Q27"/>
    <mergeCell ref="A33:Q33"/>
    <mergeCell ref="A35:Q35"/>
    <mergeCell ref="A18:Q18"/>
    <mergeCell ref="A26:Q26"/>
    <mergeCell ref="A16:Q16"/>
    <mergeCell ref="A3:Q3"/>
    <mergeCell ref="A6:Q6"/>
    <mergeCell ref="A7:Q7"/>
    <mergeCell ref="A9:Q9"/>
    <mergeCell ref="A4:Q4"/>
    <mergeCell ref="A11:Q11"/>
  </mergeCells>
  <phoneticPr fontId="0" type="noConversion"/>
  <hyperlinks>
    <hyperlink ref="J42" r:id="rId1" xr:uid="{F1134C98-758E-4C40-9004-BABA715712C3}"/>
  </hyperlinks>
  <printOptions horizontalCentered="1"/>
  <pageMargins left="0.25" right="0.25" top="0.75" bottom="0.75" header="0.3" footer="0.3"/>
  <pageSetup paperSize="9"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FABBISOGNO 2025-2026</vt:lpstr>
      <vt:lpstr>Presentazione 24_02</vt:lpstr>
      <vt:lpstr>Istruzioni per la compilazione</vt:lpstr>
      <vt:lpstr>'FABBISOGNO 2025-2026'!Area_stampa</vt:lpstr>
      <vt:lpstr>'Presentazione 24_02'!Area_stampa</vt:lpstr>
    </vt:vector>
  </TitlesOfParts>
  <Company>regione umbra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regione umbra</dc:creator>
  <cp:lastModifiedBy>Roberto Zeppetti</cp:lastModifiedBy>
  <cp:lastPrinted>2016-03-21T08:51:54Z</cp:lastPrinted>
  <dcterms:created xsi:type="dcterms:W3CDTF">2001-03-13T11:19:42Z</dcterms:created>
  <dcterms:modified xsi:type="dcterms:W3CDTF">2026-02-26T11:27:39Z</dcterms:modified>
</cp:coreProperties>
</file>